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공공보건의료지원단\2025년\3. 2024 진료권 현황분석\"/>
    </mc:Choice>
  </mc:AlternateContent>
  <bookViews>
    <workbookView xWindow="0" yWindow="0" windowWidth="25200" windowHeight="11820" firstSheet="95" activeTab="100"/>
  </bookViews>
  <sheets>
    <sheet name="최종지표 목록" sheetId="2" r:id="rId1"/>
    <sheet name="1. 총인구수" sheetId="23" r:id="rId2"/>
    <sheet name="2. 생애주기별 인구현황" sheetId="24" r:id="rId3"/>
    <sheet name="3. 전년대비 인구증감률" sheetId="25" r:id="rId4"/>
    <sheet name="4. 출생아 수" sheetId="3" r:id="rId5"/>
    <sheet name="5. 합계출산율" sheetId="4" r:id="rId6"/>
    <sheet name="6. 소아청소년" sheetId="26" r:id="rId7"/>
    <sheet name="7. 1인가구 수 및 비율" sheetId="5" r:id="rId8"/>
    <sheet name="8. 고령인구 및 비율" sheetId="115" r:id="rId9"/>
    <sheet name="9. 독거노인 가구 수 및 비율" sheetId="6" r:id="rId10"/>
    <sheet name="10. 노년부양비 및 노령화 지수" sheetId="116" r:id="rId11"/>
    <sheet name="11. 등록장애인 수 및 비율" sheetId="9" r:id="rId12"/>
    <sheet name="12. 외국인 수 및 비율" sheetId="10" r:id="rId13"/>
    <sheet name="13. 다문화가구" sheetId="12" r:id="rId14"/>
    <sheet name="14. 재정자립도" sheetId="13" r:id="rId15"/>
    <sheet name="15. 기초생활수급자" sheetId="11" r:id="rId16"/>
    <sheet name="16. 의료급여수급권자 비율" sheetId="22" r:id="rId17"/>
    <sheet name="17. 건강보험료 하위 20% 납부자 비율" sheetId="117" r:id="rId18"/>
    <sheet name="18. 기대수명" sheetId="14" r:id="rId19"/>
    <sheet name="19. 연령표준화 사망률" sheetId="17" r:id="rId20"/>
    <sheet name="20. 치료가능사망률" sheetId="27" r:id="rId21"/>
    <sheet name="21. 순환기계 연령표준화사망률" sheetId="18" r:id="rId22"/>
    <sheet name="22. 호흡기계 연령표준화사망률" sheetId="19" r:id="rId23"/>
    <sheet name="23. 당뇨병 연령표준화사망률" sheetId="20" r:id="rId24"/>
    <sheet name="24. 자살 연령표준화 사망률" sheetId="21" r:id="rId25"/>
    <sheet name="25. 중증응급 원내사망률" sheetId="28" r:id="rId26"/>
    <sheet name="26. 심뇌혈관 원내사망률" sheetId="29" r:id="rId27"/>
    <sheet name="27. 심혈관질환 연령표준화사망률" sheetId="30" r:id="rId28"/>
    <sheet name="28. 뇌혈관질환 연령표준화사망률" sheetId="31" r:id="rId29"/>
    <sheet name="29. 암 연령표준화사망률" sheetId="33" r:id="rId30"/>
    <sheet name="30. 영아사망률" sheetId="35" r:id="rId31"/>
    <sheet name="31. 치매연령표준화사망률" sheetId="36" r:id="rId32"/>
    <sheet name="32. 응급의료취약지" sheetId="39" r:id="rId33"/>
    <sheet name="33. 분만취약지" sheetId="37" r:id="rId34"/>
    <sheet name="34. 소아청소년취약지" sheetId="40" r:id="rId35"/>
    <sheet name="35. 인공신장실취약지" sheetId="38" r:id="rId36"/>
    <sheet name="36. 미충족의료율" sheetId="41" r:id="rId37"/>
    <sheet name="37. 상급종합병원 접근성" sheetId="42" r:id="rId38"/>
    <sheet name="38. 종합병원 접근성" sheetId="43" r:id="rId39"/>
    <sheet name="39. 지역권역응급 접근성" sheetId="45" r:id="rId40"/>
    <sheet name="40. 소아청소년과 접근성" sheetId="46" r:id="rId41"/>
    <sheet name="41. 주관적 건강상태 양호비율" sheetId="52" r:id="rId42"/>
    <sheet name="42. 현재흡연율" sheetId="54" r:id="rId43"/>
    <sheet name="43. 비만 인구 비율" sheetId="56" r:id="rId44"/>
    <sheet name="44. 고혈압 진단 경험률" sheetId="59" r:id="rId45"/>
    <sheet name="45. 고혈압 진단경험자의 치료율" sheetId="60" r:id="rId46"/>
    <sheet name="46. 당뇨병 진단경험률" sheetId="62" r:id="rId47"/>
    <sheet name="47. 당뇨병 진단경험자의 치료율" sheetId="63" r:id="rId48"/>
    <sheet name="48. 뇌졸중 조기증상 인지율" sheetId="58" r:id="rId49"/>
    <sheet name="49. 심근경색증 조기증상 인지율" sheetId="64" r:id="rId50"/>
    <sheet name="50. 인플루엔자 예방접종률" sheetId="65" r:id="rId51"/>
    <sheet name="51. 결핵 유병률" sheetId="118" r:id="rId52"/>
    <sheet name="52. 경도인지장애 유병률" sheetId="49" r:id="rId53"/>
    <sheet name="53. 치매유병률" sheetId="51" r:id="rId54"/>
    <sheet name="54. 지역별 종별 의료기관" sheetId="66" r:id="rId55"/>
    <sheet name="55. 병상 수 현황" sheetId="68" r:id="rId56"/>
    <sheet name="56. 공공의료기관 분포 현황" sheetId="69" r:id="rId57"/>
    <sheet name="57. 공공의료기관 병상 현황" sheetId="71" r:id="rId58"/>
    <sheet name="58. 보건지소 및 진료소 현황" sheetId="72" r:id="rId59"/>
    <sheet name="59. 권역 및 지역 책임의료기관 지정 현황" sheetId="73" r:id="rId60"/>
    <sheet name="60. 면적당 상급종합병원" sheetId="74" r:id="rId61"/>
    <sheet name="61. 면적당 종합병원(300 이상)" sheetId="75" r:id="rId62"/>
    <sheet name="62. 면적당 종합병원" sheetId="76" r:id="rId63"/>
    <sheet name="63. 면적당 요양병원" sheetId="77" r:id="rId64"/>
    <sheet name="64. 면적당 권역응급의료센터" sheetId="78" r:id="rId65"/>
    <sheet name="65. 면적당 지역응급센터" sheetId="79" r:id="rId66"/>
    <sheet name="66. 면적당 응급의료기관" sheetId="80" r:id="rId67"/>
    <sheet name="67. 면적당 중환자실" sheetId="81" r:id="rId68"/>
    <sheet name="68. 물리치료실 시설수(병원급,요양병원)" sheetId="82" r:id="rId69"/>
    <sheet name="69. 상급종합병원TRI(180분)" sheetId="83" r:id="rId70"/>
    <sheet name="70. 권역응급의료센터 TRI" sheetId="84" r:id="rId71"/>
    <sheet name="71. 지역응급의료센터 TRI" sheetId="87" r:id="rId72"/>
    <sheet name="72. 300종합병원TRI(90분60분)" sheetId="85" r:id="rId73"/>
    <sheet name="73. 종합병원TRI(90분60분)" sheetId="86" r:id="rId74"/>
    <sheet name="74. 내과TRI(60분)" sheetId="88" r:id="rId75"/>
    <sheet name="75. 외과TRI(60분)" sheetId="89" r:id="rId76"/>
    <sheet name="76. 지역장애인보건의료센터" sheetId="90" r:id="rId77"/>
    <sheet name="77. 장애 친화 건강검진기관 및 산부인과 수" sheetId="91" r:id="rId78"/>
    <sheet name="78. 장애 친화 산부인과" sheetId="92" r:id="rId79"/>
    <sheet name="79. 고위험분만 TRI(90분)" sheetId="93" r:id="rId80"/>
    <sheet name="80. 산부인과 TRI(60분)" sheetId="94" r:id="rId81"/>
    <sheet name="81. 분만실(60분) 접근성" sheetId="95" r:id="rId82"/>
    <sheet name="82. 신생아실(60분) 접근성" sheetId="96" r:id="rId83"/>
    <sheet name="83. NICU(90분) 접근성" sheetId="97" r:id="rId84"/>
    <sheet name="84. 엑스선 촬영(X-ray) 장치 보유 대수" sheetId="100" r:id="rId85"/>
    <sheet name="85. 전산화 단층촬영(CT) 스캐너 보유 대수" sheetId="98" r:id="rId86"/>
    <sheet name="86. 자기공명영상(MRI) 장비 보유 대수" sheetId="99" r:id="rId87"/>
    <sheet name="87. 혈관조영촬영장치 보유대수" sheetId="101" r:id="rId88"/>
    <sheet name="88. 응급실 중증환자 구성비" sheetId="119" r:id="rId89"/>
    <sheet name="89. 중증응급 119 이용률" sheetId="102" r:id="rId90"/>
    <sheet name="90. 중증응급 전원율" sheetId="103" r:id="rId91"/>
    <sheet name="91. 중증응급 입원치료제공률" sheetId="105" r:id="rId92"/>
    <sheet name="92. 중증응급 입원치료 제공 소요시간(분)" sheetId="106" r:id="rId93"/>
    <sheet name="93. 심뇌응급 119 이용률" sheetId="107" r:id="rId94"/>
    <sheet name="94. 심뇌응급 전원율" sheetId="108" r:id="rId95"/>
    <sheet name="95. 심뇌응급 입원치료제공률" sheetId="109" r:id="rId96"/>
    <sheet name="96. 심뇌응급 입원치료 제공 소요시간(분)" sheetId="110" r:id="rId97"/>
    <sheet name="97. 만성(요양) CI" sheetId="111" r:id="rId98"/>
    <sheet name="98. 치매(요양) CI" sheetId="112" r:id="rId99"/>
    <sheet name="99. 만성(요양) RI" sheetId="113" r:id="rId100"/>
    <sheet name="100. 치매(요양) RI" sheetId="114" r:id="rId101"/>
  </sheets>
  <definedNames>
    <definedName name="_xlnm.Print_Area" localSheetId="0">'최종지표 목록'!$A$1:$L$102</definedName>
    <definedName name="_xlnm.Print_Titles" localSheetId="0">'최종지표 목록'!$1:$1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16" l="1"/>
  <c r="G17" i="11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3" i="5"/>
  <c r="B26" i="101" l="1"/>
  <c r="B25" i="101"/>
  <c r="B24" i="101"/>
  <c r="B23" i="101"/>
  <c r="B22" i="101"/>
  <c r="B21" i="101"/>
  <c r="B26" i="99"/>
  <c r="B25" i="99"/>
  <c r="B24" i="99"/>
  <c r="B23" i="99"/>
  <c r="B22" i="99"/>
  <c r="B21" i="99"/>
  <c r="B26" i="98"/>
  <c r="B25" i="98"/>
  <c r="B24" i="98"/>
  <c r="B23" i="98"/>
  <c r="B22" i="98"/>
  <c r="B21" i="98"/>
  <c r="B26" i="100"/>
  <c r="B25" i="100"/>
  <c r="B24" i="100"/>
  <c r="B23" i="100"/>
  <c r="B22" i="100"/>
  <c r="B21" i="100"/>
  <c r="D3" i="71"/>
  <c r="E3" i="71"/>
  <c r="F3" i="71"/>
  <c r="G3" i="71"/>
  <c r="H3" i="71"/>
  <c r="I3" i="71"/>
  <c r="J3" i="71"/>
  <c r="K3" i="71"/>
  <c r="C3" i="71"/>
  <c r="C21" i="71"/>
  <c r="D21" i="71"/>
  <c r="E21" i="71"/>
  <c r="F21" i="71"/>
  <c r="G21" i="71"/>
  <c r="H21" i="71"/>
  <c r="I21" i="71"/>
  <c r="J21" i="71"/>
  <c r="K21" i="71"/>
  <c r="C22" i="71"/>
  <c r="D22" i="71"/>
  <c r="E22" i="71"/>
  <c r="F22" i="71"/>
  <c r="G22" i="71"/>
  <c r="H22" i="71"/>
  <c r="I22" i="71"/>
  <c r="J22" i="71"/>
  <c r="K22" i="71"/>
  <c r="C23" i="71"/>
  <c r="D23" i="71"/>
  <c r="E23" i="71"/>
  <c r="F23" i="71"/>
  <c r="G23" i="71"/>
  <c r="H23" i="71"/>
  <c r="I23" i="71"/>
  <c r="J23" i="71"/>
  <c r="K23" i="71"/>
  <c r="C24" i="71"/>
  <c r="D24" i="71"/>
  <c r="E24" i="71"/>
  <c r="F24" i="71"/>
  <c r="G24" i="71"/>
  <c r="H24" i="71"/>
  <c r="I24" i="71"/>
  <c r="J24" i="71"/>
  <c r="K24" i="71"/>
  <c r="C25" i="71"/>
  <c r="D25" i="71"/>
  <c r="E25" i="71"/>
  <c r="F25" i="71"/>
  <c r="G25" i="71"/>
  <c r="H25" i="71"/>
  <c r="I25" i="71"/>
  <c r="J25" i="71"/>
  <c r="K25" i="71"/>
  <c r="C26" i="71"/>
  <c r="D26" i="71"/>
  <c r="E26" i="71"/>
  <c r="F26" i="71"/>
  <c r="G26" i="71"/>
  <c r="H26" i="71"/>
  <c r="I26" i="71"/>
  <c r="J26" i="71"/>
  <c r="K26" i="71"/>
  <c r="B26" i="71"/>
  <c r="B25" i="71"/>
  <c r="B24" i="71"/>
  <c r="B23" i="71"/>
  <c r="B22" i="71"/>
  <c r="B21" i="71"/>
  <c r="C21" i="69"/>
  <c r="D21" i="69"/>
  <c r="E21" i="69"/>
  <c r="F21" i="69"/>
  <c r="G21" i="69"/>
  <c r="H21" i="69"/>
  <c r="I21" i="69"/>
  <c r="J21" i="69"/>
  <c r="K21" i="69"/>
  <c r="C22" i="69"/>
  <c r="D22" i="69"/>
  <c r="E22" i="69"/>
  <c r="F22" i="69"/>
  <c r="G22" i="69"/>
  <c r="H22" i="69"/>
  <c r="I22" i="69"/>
  <c r="J22" i="69"/>
  <c r="K22" i="69"/>
  <c r="C23" i="69"/>
  <c r="D23" i="69"/>
  <c r="E23" i="69"/>
  <c r="F23" i="69"/>
  <c r="G23" i="69"/>
  <c r="H23" i="69"/>
  <c r="I23" i="69"/>
  <c r="J23" i="69"/>
  <c r="K23" i="69"/>
  <c r="C24" i="69"/>
  <c r="D24" i="69"/>
  <c r="E24" i="69"/>
  <c r="F24" i="69"/>
  <c r="G24" i="69"/>
  <c r="H24" i="69"/>
  <c r="I24" i="69"/>
  <c r="J24" i="69"/>
  <c r="K24" i="69"/>
  <c r="C25" i="69"/>
  <c r="D25" i="69"/>
  <c r="E25" i="69"/>
  <c r="F25" i="69"/>
  <c r="G25" i="69"/>
  <c r="H25" i="69"/>
  <c r="I25" i="69"/>
  <c r="J25" i="69"/>
  <c r="K25" i="69"/>
  <c r="C26" i="69"/>
  <c r="D26" i="69"/>
  <c r="E26" i="69"/>
  <c r="F26" i="69"/>
  <c r="G26" i="69"/>
  <c r="H26" i="69"/>
  <c r="I26" i="69"/>
  <c r="J26" i="69"/>
  <c r="K26" i="69"/>
  <c r="B26" i="69"/>
  <c r="B25" i="69"/>
  <c r="B24" i="69"/>
  <c r="B23" i="69"/>
  <c r="B22" i="69"/>
  <c r="B21" i="69"/>
  <c r="C22" i="68"/>
  <c r="D22" i="68"/>
  <c r="E22" i="68"/>
  <c r="F22" i="68"/>
  <c r="G22" i="68"/>
  <c r="H22" i="68"/>
  <c r="I22" i="68"/>
  <c r="J22" i="68"/>
  <c r="K22" i="68"/>
  <c r="C23" i="68"/>
  <c r="D23" i="68"/>
  <c r="E23" i="68"/>
  <c r="F23" i="68"/>
  <c r="G23" i="68"/>
  <c r="H23" i="68"/>
  <c r="I23" i="68"/>
  <c r="J23" i="68"/>
  <c r="K23" i="68"/>
  <c r="C24" i="68"/>
  <c r="D24" i="68"/>
  <c r="E24" i="68"/>
  <c r="F24" i="68"/>
  <c r="G24" i="68"/>
  <c r="H24" i="68"/>
  <c r="I24" i="68"/>
  <c r="J24" i="68"/>
  <c r="K24" i="68"/>
  <c r="C25" i="68"/>
  <c r="D25" i="68"/>
  <c r="E25" i="68"/>
  <c r="F25" i="68"/>
  <c r="G25" i="68"/>
  <c r="H25" i="68"/>
  <c r="I25" i="68"/>
  <c r="J25" i="68"/>
  <c r="K25" i="68"/>
  <c r="C26" i="68"/>
  <c r="D26" i="68"/>
  <c r="E26" i="68"/>
  <c r="F26" i="68"/>
  <c r="G26" i="68"/>
  <c r="H26" i="68"/>
  <c r="I26" i="68"/>
  <c r="J26" i="68"/>
  <c r="K26" i="68"/>
  <c r="C27" i="68"/>
  <c r="D27" i="68"/>
  <c r="E27" i="68"/>
  <c r="F27" i="68"/>
  <c r="G27" i="68"/>
  <c r="H27" i="68"/>
  <c r="I27" i="68"/>
  <c r="J27" i="68"/>
  <c r="K27" i="68"/>
  <c r="B27" i="68"/>
  <c r="B26" i="68"/>
  <c r="B25" i="68"/>
  <c r="B24" i="68"/>
  <c r="B23" i="68"/>
  <c r="B22" i="68"/>
  <c r="C20" i="66"/>
  <c r="D20" i="66"/>
  <c r="E20" i="66"/>
  <c r="F20" i="66"/>
  <c r="G20" i="66"/>
  <c r="H20" i="66"/>
  <c r="I20" i="66"/>
  <c r="J20" i="66"/>
  <c r="K20" i="66"/>
  <c r="L20" i="66"/>
  <c r="M20" i="66"/>
  <c r="N20" i="66"/>
  <c r="O20" i="66"/>
  <c r="P20" i="66"/>
  <c r="Q20" i="66"/>
  <c r="R20" i="66"/>
  <c r="C21" i="66"/>
  <c r="D21" i="66"/>
  <c r="E21" i="66"/>
  <c r="F21" i="66"/>
  <c r="G21" i="66"/>
  <c r="H21" i="66"/>
  <c r="I21" i="66"/>
  <c r="J21" i="66"/>
  <c r="K21" i="66"/>
  <c r="L21" i="66"/>
  <c r="M21" i="66"/>
  <c r="N21" i="66"/>
  <c r="O21" i="66"/>
  <c r="P21" i="66"/>
  <c r="Q21" i="66"/>
  <c r="R21" i="66"/>
  <c r="C22" i="66"/>
  <c r="D22" i="66"/>
  <c r="E22" i="66"/>
  <c r="F22" i="66"/>
  <c r="G22" i="66"/>
  <c r="H22" i="66"/>
  <c r="I22" i="66"/>
  <c r="J22" i="66"/>
  <c r="K22" i="66"/>
  <c r="L22" i="66"/>
  <c r="M22" i="66"/>
  <c r="N22" i="66"/>
  <c r="O22" i="66"/>
  <c r="P22" i="66"/>
  <c r="Q22" i="66"/>
  <c r="R22" i="66"/>
  <c r="C23" i="66"/>
  <c r="D23" i="66"/>
  <c r="E23" i="66"/>
  <c r="F23" i="66"/>
  <c r="G23" i="66"/>
  <c r="H23" i="66"/>
  <c r="I23" i="66"/>
  <c r="J23" i="66"/>
  <c r="K23" i="66"/>
  <c r="L23" i="66"/>
  <c r="M23" i="66"/>
  <c r="N23" i="66"/>
  <c r="O23" i="66"/>
  <c r="P23" i="66"/>
  <c r="Q23" i="66"/>
  <c r="R23" i="66"/>
  <c r="C24" i="66"/>
  <c r="D24" i="66"/>
  <c r="E24" i="66"/>
  <c r="F24" i="66"/>
  <c r="G24" i="66"/>
  <c r="H24" i="66"/>
  <c r="I24" i="66"/>
  <c r="J24" i="66"/>
  <c r="K24" i="66"/>
  <c r="L24" i="66"/>
  <c r="M24" i="66"/>
  <c r="N24" i="66"/>
  <c r="O24" i="66"/>
  <c r="P24" i="66"/>
  <c r="Q24" i="66"/>
  <c r="R24" i="66"/>
  <c r="C25" i="66"/>
  <c r="D25" i="66"/>
  <c r="E25" i="66"/>
  <c r="F25" i="66"/>
  <c r="G25" i="66"/>
  <c r="H25" i="66"/>
  <c r="I25" i="66"/>
  <c r="J25" i="66"/>
  <c r="K25" i="66"/>
  <c r="L25" i="66"/>
  <c r="M25" i="66"/>
  <c r="N25" i="66"/>
  <c r="O25" i="66"/>
  <c r="P25" i="66"/>
  <c r="Q25" i="66"/>
  <c r="R25" i="66"/>
  <c r="B25" i="66"/>
  <c r="B24" i="66"/>
  <c r="B23" i="66"/>
  <c r="B22" i="66"/>
  <c r="B21" i="66"/>
  <c r="B20" i="66"/>
  <c r="D48" i="115" l="1"/>
  <c r="D47" i="115"/>
  <c r="D46" i="115"/>
  <c r="D45" i="115"/>
  <c r="D44" i="115"/>
  <c r="D43" i="115"/>
  <c r="D42" i="115"/>
  <c r="D41" i="115"/>
  <c r="D40" i="115"/>
  <c r="D39" i="115"/>
  <c r="D38" i="115"/>
  <c r="D37" i="115"/>
  <c r="D36" i="115"/>
  <c r="D35" i="115"/>
  <c r="D34" i="115"/>
  <c r="D33" i="115"/>
  <c r="D32" i="115"/>
  <c r="D31" i="115"/>
  <c r="D30" i="115"/>
  <c r="D29" i="115"/>
  <c r="D28" i="115"/>
  <c r="D27" i="115"/>
  <c r="D4" i="115"/>
  <c r="D5" i="115"/>
  <c r="D6" i="115"/>
  <c r="D7" i="115"/>
  <c r="D8" i="115"/>
  <c r="D9" i="115"/>
  <c r="D10" i="115"/>
  <c r="D11" i="115"/>
  <c r="D12" i="115"/>
  <c r="D13" i="115"/>
  <c r="D14" i="115"/>
  <c r="D15" i="115"/>
  <c r="D16" i="115"/>
  <c r="D17" i="115"/>
  <c r="D18" i="115"/>
  <c r="D19" i="115"/>
  <c r="D20" i="115"/>
  <c r="D3" i="115"/>
  <c r="C26" i="115" l="1"/>
  <c r="C25" i="115"/>
  <c r="C24" i="115"/>
  <c r="C23" i="115"/>
  <c r="C22" i="115"/>
  <c r="C21" i="115"/>
  <c r="B26" i="26"/>
  <c r="B25" i="26"/>
  <c r="B24" i="26"/>
  <c r="B23" i="26"/>
  <c r="B22" i="26"/>
  <c r="B21" i="26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B21" i="24"/>
  <c r="C21" i="24"/>
  <c r="D21" i="24"/>
  <c r="E21" i="24"/>
  <c r="F21" i="24"/>
  <c r="G21" i="24"/>
  <c r="B22" i="24"/>
  <c r="C22" i="24"/>
  <c r="D22" i="24"/>
  <c r="E22" i="24"/>
  <c r="F22" i="24"/>
  <c r="G22" i="24"/>
  <c r="B23" i="24"/>
  <c r="C23" i="24"/>
  <c r="D23" i="24"/>
  <c r="E23" i="24"/>
  <c r="F23" i="24"/>
  <c r="G23" i="24"/>
  <c r="B24" i="24"/>
  <c r="C24" i="24"/>
  <c r="D24" i="24"/>
  <c r="E24" i="24"/>
  <c r="F24" i="24"/>
  <c r="G24" i="24"/>
  <c r="B25" i="24"/>
  <c r="C25" i="24"/>
  <c r="D25" i="24"/>
  <c r="E25" i="24"/>
  <c r="F25" i="24"/>
  <c r="G25" i="24"/>
  <c r="B26" i="24"/>
  <c r="C26" i="24"/>
  <c r="D26" i="24"/>
  <c r="E26" i="24"/>
  <c r="F26" i="24"/>
  <c r="G26" i="24"/>
  <c r="H5" i="25" l="1"/>
  <c r="I5" i="25"/>
  <c r="J5" i="25"/>
  <c r="H6" i="25"/>
  <c r="I6" i="25"/>
  <c r="J6" i="25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H13" i="25"/>
  <c r="I13" i="25"/>
  <c r="J13" i="25"/>
  <c r="H14" i="25"/>
  <c r="I14" i="25"/>
  <c r="J14" i="25"/>
  <c r="H15" i="25"/>
  <c r="I15" i="25"/>
  <c r="J15" i="25"/>
  <c r="H16" i="25"/>
  <c r="I16" i="25"/>
  <c r="J16" i="25"/>
  <c r="H17" i="25"/>
  <c r="I17" i="25"/>
  <c r="J17" i="25"/>
  <c r="H18" i="25"/>
  <c r="I18" i="25"/>
  <c r="J18" i="25"/>
  <c r="H19" i="25"/>
  <c r="I19" i="25"/>
  <c r="J19" i="25"/>
  <c r="H20" i="25"/>
  <c r="I20" i="25"/>
  <c r="J20" i="25"/>
  <c r="H21" i="25"/>
  <c r="I21" i="25"/>
  <c r="J21" i="25"/>
  <c r="H22" i="25"/>
  <c r="I22" i="25"/>
  <c r="J22" i="25"/>
  <c r="H23" i="25"/>
  <c r="I23" i="25"/>
  <c r="J23" i="25"/>
  <c r="H24" i="25"/>
  <c r="I24" i="25"/>
  <c r="J24" i="25"/>
  <c r="H25" i="25"/>
  <c r="I25" i="25"/>
  <c r="J25" i="25"/>
  <c r="H26" i="25"/>
  <c r="I26" i="25"/>
  <c r="J26" i="25"/>
  <c r="H27" i="25"/>
  <c r="I27" i="25"/>
  <c r="J27" i="25"/>
  <c r="H28" i="25"/>
  <c r="I28" i="25"/>
  <c r="J28" i="25"/>
  <c r="H29" i="25"/>
  <c r="I29" i="25"/>
  <c r="J29" i="25"/>
  <c r="H30" i="25"/>
  <c r="I30" i="25"/>
  <c r="J30" i="25"/>
  <c r="H31" i="25"/>
  <c r="I31" i="25"/>
  <c r="J31" i="25"/>
  <c r="H32" i="25"/>
  <c r="I32" i="25"/>
  <c r="J32" i="25"/>
  <c r="H33" i="25"/>
  <c r="I33" i="25"/>
  <c r="J33" i="25"/>
  <c r="H34" i="25"/>
  <c r="I34" i="25"/>
  <c r="J34" i="25"/>
  <c r="H35" i="25"/>
  <c r="I35" i="25"/>
  <c r="J35" i="25"/>
  <c r="H36" i="25"/>
  <c r="I36" i="25"/>
  <c r="J36" i="25"/>
  <c r="H37" i="25"/>
  <c r="I37" i="25"/>
  <c r="J37" i="25"/>
  <c r="H38" i="25"/>
  <c r="I38" i="25"/>
  <c r="J38" i="25"/>
  <c r="H39" i="25"/>
  <c r="I39" i="25"/>
  <c r="J39" i="25"/>
  <c r="H40" i="25"/>
  <c r="I40" i="25"/>
  <c r="J40" i="25"/>
  <c r="H41" i="25"/>
  <c r="I41" i="25"/>
  <c r="J41" i="25"/>
  <c r="H42" i="25"/>
  <c r="I42" i="25"/>
  <c r="J42" i="25"/>
  <c r="H43" i="25"/>
  <c r="I43" i="25"/>
  <c r="J43" i="25"/>
  <c r="H44" i="25"/>
  <c r="I44" i="25"/>
  <c r="J44" i="25"/>
  <c r="H45" i="25"/>
  <c r="I45" i="25"/>
  <c r="J45" i="25"/>
  <c r="H46" i="25"/>
  <c r="I46" i="25"/>
  <c r="J46" i="25"/>
  <c r="H47" i="25"/>
  <c r="I47" i="25"/>
  <c r="J47" i="25"/>
  <c r="H48" i="25"/>
  <c r="I48" i="25"/>
  <c r="J48" i="25"/>
  <c r="H49" i="25"/>
  <c r="I49" i="25"/>
  <c r="J49" i="25"/>
  <c r="I4" i="25"/>
  <c r="J4" i="25"/>
  <c r="H4" i="25"/>
  <c r="F42" i="118" l="1"/>
  <c r="E42" i="118"/>
  <c r="F41" i="118"/>
  <c r="E41" i="118"/>
  <c r="F40" i="118"/>
  <c r="E40" i="118"/>
  <c r="F39" i="118"/>
  <c r="E39" i="118"/>
  <c r="F38" i="118"/>
  <c r="E38" i="118"/>
  <c r="F37" i="118"/>
  <c r="E37" i="118"/>
  <c r="F36" i="118"/>
  <c r="E36" i="118"/>
  <c r="F35" i="118"/>
  <c r="E35" i="118"/>
  <c r="F34" i="118"/>
  <c r="E34" i="118"/>
  <c r="F33" i="118"/>
  <c r="E33" i="118"/>
  <c r="F32" i="118"/>
  <c r="E32" i="118"/>
  <c r="F31" i="118"/>
  <c r="E31" i="118"/>
  <c r="F30" i="118"/>
  <c r="E30" i="118"/>
  <c r="F29" i="118"/>
  <c r="E29" i="118"/>
  <c r="F28" i="118"/>
  <c r="E28" i="118"/>
  <c r="F27" i="118"/>
  <c r="E27" i="118"/>
  <c r="F26" i="118"/>
  <c r="E26" i="118"/>
  <c r="F25" i="118"/>
  <c r="E25" i="118"/>
  <c r="F24" i="118"/>
  <c r="E24" i="118"/>
  <c r="F23" i="118"/>
  <c r="E23" i="118"/>
  <c r="F22" i="118"/>
  <c r="E22" i="118"/>
  <c r="F21" i="118"/>
  <c r="E21" i="118"/>
  <c r="F20" i="118"/>
  <c r="E20" i="118"/>
  <c r="F19" i="118"/>
  <c r="E19" i="118"/>
  <c r="F18" i="118"/>
  <c r="E18" i="118"/>
  <c r="F17" i="118"/>
  <c r="E17" i="118"/>
  <c r="F16" i="118"/>
  <c r="E16" i="118"/>
  <c r="F15" i="118"/>
  <c r="E15" i="118"/>
  <c r="F14" i="118"/>
  <c r="E14" i="118"/>
  <c r="F13" i="118"/>
  <c r="E13" i="118"/>
  <c r="F12" i="118"/>
  <c r="E12" i="118"/>
  <c r="F11" i="118"/>
  <c r="E11" i="118"/>
  <c r="F10" i="118"/>
  <c r="E10" i="118"/>
  <c r="F9" i="118"/>
  <c r="E9" i="118"/>
  <c r="F8" i="118"/>
  <c r="E8" i="118"/>
  <c r="F7" i="118"/>
  <c r="E7" i="118"/>
  <c r="F6" i="118"/>
  <c r="E6" i="118"/>
  <c r="F5" i="118"/>
  <c r="E5" i="118"/>
  <c r="F4" i="118"/>
  <c r="E4" i="118"/>
  <c r="F3" i="118"/>
  <c r="E3" i="118"/>
  <c r="H20" i="35" l="1"/>
  <c r="H21" i="35"/>
  <c r="H26" i="35"/>
  <c r="H27" i="35"/>
  <c r="I21" i="35"/>
  <c r="J21" i="35"/>
  <c r="J25" i="35"/>
  <c r="E21" i="35"/>
  <c r="F21" i="35"/>
  <c r="G21" i="35"/>
  <c r="E22" i="35"/>
  <c r="H22" i="35" s="1"/>
  <c r="F22" i="35"/>
  <c r="I22" i="35" s="1"/>
  <c r="G22" i="35"/>
  <c r="J22" i="35" s="1"/>
  <c r="E23" i="35"/>
  <c r="F23" i="35"/>
  <c r="I23" i="35" s="1"/>
  <c r="G23" i="35"/>
  <c r="E24" i="35"/>
  <c r="H24" i="35" s="1"/>
  <c r="F24" i="35"/>
  <c r="I24" i="35" s="1"/>
  <c r="G24" i="35"/>
  <c r="J24" i="35" s="1"/>
  <c r="E25" i="35"/>
  <c r="H25" i="35" s="1"/>
  <c r="F25" i="35"/>
  <c r="I25" i="35" s="1"/>
  <c r="G25" i="35"/>
  <c r="E26" i="35"/>
  <c r="F26" i="35"/>
  <c r="I26" i="35" s="1"/>
  <c r="G26" i="35"/>
  <c r="J26" i="35" s="1"/>
  <c r="C21" i="35"/>
  <c r="D21" i="35"/>
  <c r="C22" i="35"/>
  <c r="D22" i="35"/>
  <c r="C23" i="35"/>
  <c r="D23" i="35"/>
  <c r="J23" i="35" s="1"/>
  <c r="C24" i="35"/>
  <c r="D24" i="35"/>
  <c r="C25" i="35"/>
  <c r="D25" i="35"/>
  <c r="C26" i="35"/>
  <c r="D26" i="35"/>
  <c r="B26" i="35"/>
  <c r="B25" i="35"/>
  <c r="B24" i="35"/>
  <c r="B23" i="35"/>
  <c r="H23" i="35" s="1"/>
  <c r="B22" i="35"/>
  <c r="B21" i="35"/>
  <c r="D21" i="22" l="1"/>
  <c r="D22" i="22"/>
  <c r="D23" i="22"/>
  <c r="D24" i="22"/>
  <c r="D25" i="22"/>
  <c r="D26" i="22"/>
  <c r="D27" i="22"/>
  <c r="D28" i="22"/>
  <c r="C21" i="22"/>
  <c r="C22" i="22"/>
  <c r="C23" i="22"/>
  <c r="C24" i="22"/>
  <c r="C25" i="22"/>
  <c r="C26" i="22"/>
  <c r="B26" i="22"/>
  <c r="B25" i="22"/>
  <c r="B24" i="22"/>
  <c r="B23" i="22"/>
  <c r="B22" i="22"/>
  <c r="B21" i="22"/>
  <c r="F22" i="11"/>
  <c r="G22" i="11"/>
  <c r="H22" i="11"/>
  <c r="F23" i="11"/>
  <c r="G23" i="11"/>
  <c r="H23" i="11"/>
  <c r="F24" i="11"/>
  <c r="G24" i="11"/>
  <c r="H24" i="11"/>
  <c r="F25" i="11"/>
  <c r="G25" i="11"/>
  <c r="H25" i="11"/>
  <c r="F26" i="11"/>
  <c r="G26" i="11"/>
  <c r="H26" i="11"/>
  <c r="F27" i="11"/>
  <c r="G27" i="11"/>
  <c r="H27" i="11"/>
  <c r="E22" i="11"/>
  <c r="E23" i="11"/>
  <c r="E24" i="11"/>
  <c r="E25" i="11"/>
  <c r="E26" i="11"/>
  <c r="E27" i="11"/>
  <c r="C22" i="11"/>
  <c r="D22" i="11"/>
  <c r="C23" i="11"/>
  <c r="D23" i="11"/>
  <c r="C24" i="11"/>
  <c r="D24" i="11"/>
  <c r="C25" i="11"/>
  <c r="D25" i="11"/>
  <c r="C26" i="11"/>
  <c r="D26" i="11"/>
  <c r="C27" i="11"/>
  <c r="D27" i="11"/>
  <c r="B27" i="11"/>
  <c r="B26" i="11"/>
  <c r="B25" i="11"/>
  <c r="B24" i="11"/>
  <c r="B23" i="11"/>
  <c r="B22" i="11"/>
  <c r="G28" i="11"/>
  <c r="H28" i="11"/>
  <c r="G29" i="11"/>
  <c r="H29" i="11"/>
  <c r="G30" i="11"/>
  <c r="H30" i="11"/>
  <c r="G31" i="11"/>
  <c r="H31" i="11"/>
  <c r="G32" i="11"/>
  <c r="H32" i="11"/>
  <c r="G33" i="11"/>
  <c r="H33" i="11"/>
  <c r="G34" i="11"/>
  <c r="H34" i="11"/>
  <c r="G35" i="11"/>
  <c r="H35" i="11"/>
  <c r="G36" i="11"/>
  <c r="H36" i="11"/>
  <c r="G37" i="11"/>
  <c r="H37" i="11"/>
  <c r="G38" i="11"/>
  <c r="H38" i="11"/>
  <c r="G39" i="11"/>
  <c r="H39" i="11"/>
  <c r="G40" i="11"/>
  <c r="H40" i="11"/>
  <c r="G41" i="11"/>
  <c r="H41" i="11"/>
  <c r="G42" i="11"/>
  <c r="H42" i="11"/>
  <c r="G43" i="11"/>
  <c r="H43" i="11"/>
  <c r="G44" i="11"/>
  <c r="H44" i="11"/>
  <c r="G45" i="11"/>
  <c r="H45" i="11"/>
  <c r="G46" i="11"/>
  <c r="H46" i="11"/>
  <c r="G47" i="11"/>
  <c r="H47" i="11"/>
  <c r="G48" i="11"/>
  <c r="H48" i="11"/>
  <c r="G49" i="11"/>
  <c r="H49" i="11"/>
  <c r="F21" i="11"/>
  <c r="G21" i="11"/>
  <c r="H21" i="11"/>
  <c r="F5" i="11"/>
  <c r="G5" i="11"/>
  <c r="H5" i="11"/>
  <c r="F6" i="11"/>
  <c r="G6" i="11"/>
  <c r="H6" i="11"/>
  <c r="F7" i="11"/>
  <c r="G7" i="11"/>
  <c r="H7" i="11"/>
  <c r="F8" i="11"/>
  <c r="G8" i="11"/>
  <c r="H8" i="11"/>
  <c r="F9" i="11"/>
  <c r="G9" i="11"/>
  <c r="H9" i="11"/>
  <c r="F10" i="11"/>
  <c r="G10" i="11"/>
  <c r="H10" i="11"/>
  <c r="F11" i="11"/>
  <c r="G11" i="11"/>
  <c r="H11" i="11"/>
  <c r="F12" i="11"/>
  <c r="G12" i="11"/>
  <c r="H12" i="11"/>
  <c r="F13" i="11"/>
  <c r="G13" i="11"/>
  <c r="H13" i="11"/>
  <c r="F14" i="11"/>
  <c r="G14" i="11"/>
  <c r="H14" i="11"/>
  <c r="F15" i="11"/>
  <c r="G15" i="11"/>
  <c r="H15" i="11"/>
  <c r="F16" i="11"/>
  <c r="G16" i="11"/>
  <c r="H16" i="11"/>
  <c r="F17" i="11"/>
  <c r="G17" i="11"/>
  <c r="H17" i="11"/>
  <c r="F18" i="11"/>
  <c r="G18" i="11"/>
  <c r="H18" i="11"/>
  <c r="F19" i="11"/>
  <c r="G19" i="11"/>
  <c r="H19" i="11"/>
  <c r="F20" i="11"/>
  <c r="G20" i="11"/>
  <c r="H20" i="11"/>
  <c r="D21" i="12"/>
  <c r="D22" i="12"/>
  <c r="D23" i="12"/>
  <c r="D24" i="12"/>
  <c r="D25" i="12"/>
  <c r="D26" i="12"/>
  <c r="D27" i="12"/>
  <c r="D28" i="12"/>
  <c r="D29" i="12"/>
  <c r="C21" i="12"/>
  <c r="C22" i="12"/>
  <c r="C23" i="12"/>
  <c r="C24" i="12"/>
  <c r="C25" i="12"/>
  <c r="C26" i="12"/>
  <c r="B26" i="12"/>
  <c r="B25" i="12"/>
  <c r="B24" i="12"/>
  <c r="B23" i="12"/>
  <c r="B22" i="12"/>
  <c r="B21" i="12"/>
  <c r="D25" i="10"/>
  <c r="D27" i="10"/>
  <c r="C21" i="10"/>
  <c r="D21" i="10" s="1"/>
  <c r="C22" i="10"/>
  <c r="C23" i="10"/>
  <c r="C24" i="10"/>
  <c r="C25" i="10"/>
  <c r="C26" i="10"/>
  <c r="B26" i="10"/>
  <c r="D26" i="10" s="1"/>
  <c r="B25" i="10"/>
  <c r="B24" i="10"/>
  <c r="D24" i="10" s="1"/>
  <c r="B23" i="10"/>
  <c r="D23" i="10" s="1"/>
  <c r="B22" i="10"/>
  <c r="D22" i="10" s="1"/>
  <c r="B21" i="10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C22" i="9"/>
  <c r="D22" i="9"/>
  <c r="E22" i="9"/>
  <c r="F22" i="9"/>
  <c r="G22" i="9"/>
  <c r="C23" i="9"/>
  <c r="D23" i="9"/>
  <c r="E23" i="9"/>
  <c r="F23" i="9"/>
  <c r="G23" i="9"/>
  <c r="C24" i="9"/>
  <c r="D24" i="9"/>
  <c r="E24" i="9"/>
  <c r="F24" i="9"/>
  <c r="G24" i="9"/>
  <c r="C25" i="9"/>
  <c r="D25" i="9"/>
  <c r="E25" i="9"/>
  <c r="F25" i="9"/>
  <c r="G25" i="9"/>
  <c r="C26" i="9"/>
  <c r="D26" i="9"/>
  <c r="E26" i="9"/>
  <c r="F26" i="9"/>
  <c r="G26" i="9"/>
  <c r="C27" i="9"/>
  <c r="D27" i="9"/>
  <c r="E27" i="9"/>
  <c r="F27" i="9"/>
  <c r="G27" i="9"/>
  <c r="B27" i="9"/>
  <c r="B26" i="9"/>
  <c r="B25" i="9"/>
  <c r="B24" i="9"/>
  <c r="B23" i="9"/>
  <c r="B22" i="9"/>
  <c r="E27" i="116"/>
  <c r="F27" i="116"/>
  <c r="E28" i="116"/>
  <c r="F28" i="116"/>
  <c r="E29" i="116"/>
  <c r="F29" i="116"/>
  <c r="E30" i="116"/>
  <c r="F30" i="116"/>
  <c r="E31" i="116"/>
  <c r="F31" i="116"/>
  <c r="E32" i="116"/>
  <c r="F32" i="116"/>
  <c r="E33" i="116"/>
  <c r="F33" i="116"/>
  <c r="E34" i="116"/>
  <c r="F34" i="116"/>
  <c r="E35" i="116"/>
  <c r="F35" i="116"/>
  <c r="E36" i="116"/>
  <c r="F36" i="116"/>
  <c r="E37" i="116"/>
  <c r="F37" i="116"/>
  <c r="E38" i="116"/>
  <c r="F38" i="116"/>
  <c r="E39" i="116"/>
  <c r="F39" i="116"/>
  <c r="E40" i="116"/>
  <c r="F40" i="116"/>
  <c r="E41" i="116"/>
  <c r="F41" i="116"/>
  <c r="E42" i="116"/>
  <c r="F42" i="116"/>
  <c r="E43" i="116"/>
  <c r="F43" i="116"/>
  <c r="E44" i="116"/>
  <c r="F44" i="116"/>
  <c r="E45" i="116"/>
  <c r="F45" i="116"/>
  <c r="E46" i="116"/>
  <c r="F46" i="116"/>
  <c r="E47" i="116"/>
  <c r="F47" i="116"/>
  <c r="E48" i="116"/>
  <c r="F48" i="116"/>
  <c r="C21" i="116"/>
  <c r="D21" i="116"/>
  <c r="E21" i="116" s="1"/>
  <c r="C22" i="116"/>
  <c r="E22" i="116" s="1"/>
  <c r="D22" i="116"/>
  <c r="C23" i="116"/>
  <c r="D23" i="116"/>
  <c r="C24" i="116"/>
  <c r="D24" i="116"/>
  <c r="C25" i="116"/>
  <c r="D25" i="116"/>
  <c r="C26" i="116"/>
  <c r="D26" i="116"/>
  <c r="E26" i="116" s="1"/>
  <c r="B26" i="116"/>
  <c r="B25" i="116"/>
  <c r="B24" i="116"/>
  <c r="B23" i="116"/>
  <c r="F23" i="116" s="1"/>
  <c r="B22" i="116"/>
  <c r="F22" i="116" s="1"/>
  <c r="B21" i="11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4" i="6"/>
  <c r="D4" i="6"/>
  <c r="B21" i="6"/>
  <c r="B26" i="6"/>
  <c r="D26" i="6" s="1"/>
  <c r="B25" i="6"/>
  <c r="D25" i="6" s="1"/>
  <c r="B24" i="6"/>
  <c r="B23" i="6"/>
  <c r="D23" i="6" s="1"/>
  <c r="B22" i="6"/>
  <c r="D22" i="6" s="1"/>
  <c r="C26" i="6"/>
  <c r="C25" i="6"/>
  <c r="C24" i="6"/>
  <c r="C23" i="6"/>
  <c r="C22" i="6"/>
  <c r="C21" i="6"/>
  <c r="B26" i="115"/>
  <c r="D26" i="115" s="1"/>
  <c r="B25" i="115"/>
  <c r="D25" i="115" s="1"/>
  <c r="B24" i="115"/>
  <c r="D24" i="115" s="1"/>
  <c r="B23" i="115"/>
  <c r="D23" i="115" s="1"/>
  <c r="B22" i="115"/>
  <c r="D22" i="115" s="1"/>
  <c r="B21" i="115"/>
  <c r="D21" i="115" s="1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B26" i="5"/>
  <c r="B25" i="5"/>
  <c r="B24" i="5"/>
  <c r="B23" i="5"/>
  <c r="B22" i="5"/>
  <c r="B21" i="5"/>
  <c r="B26" i="4"/>
  <c r="B25" i="4"/>
  <c r="B24" i="4"/>
  <c r="B23" i="4"/>
  <c r="B22" i="4"/>
  <c r="B21" i="4"/>
  <c r="B26" i="3"/>
  <c r="B25" i="3"/>
  <c r="B24" i="3"/>
  <c r="B23" i="3"/>
  <c r="B22" i="3"/>
  <c r="B21" i="3"/>
  <c r="G27" i="25"/>
  <c r="F27" i="25"/>
  <c r="E27" i="25"/>
  <c r="G26" i="25"/>
  <c r="F26" i="25"/>
  <c r="E26" i="25"/>
  <c r="G25" i="25"/>
  <c r="F25" i="25"/>
  <c r="E25" i="25"/>
  <c r="G24" i="25"/>
  <c r="F24" i="25"/>
  <c r="E24" i="25"/>
  <c r="G23" i="25"/>
  <c r="F23" i="25"/>
  <c r="E23" i="25"/>
  <c r="G22" i="25"/>
  <c r="F22" i="25"/>
  <c r="E22" i="25"/>
  <c r="F25" i="116" l="1"/>
  <c r="F21" i="116"/>
  <c r="E25" i="116"/>
  <c r="F24" i="116"/>
  <c r="E24" i="116"/>
  <c r="F26" i="116"/>
  <c r="E23" i="116"/>
  <c r="C26" i="23"/>
  <c r="D26" i="23"/>
  <c r="B26" i="23"/>
  <c r="C25" i="23"/>
  <c r="D25" i="23"/>
  <c r="B25" i="23"/>
  <c r="C24" i="23"/>
  <c r="D24" i="23"/>
  <c r="B24" i="23"/>
  <c r="C23" i="23"/>
  <c r="D23" i="23"/>
  <c r="B23" i="23"/>
  <c r="C22" i="23"/>
  <c r="D22" i="23"/>
  <c r="B22" i="23"/>
  <c r="C21" i="23"/>
  <c r="D21" i="23"/>
  <c r="B21" i="23"/>
  <c r="F4" i="116" l="1"/>
  <c r="F5" i="116"/>
  <c r="F6" i="116"/>
  <c r="F7" i="116"/>
  <c r="F8" i="116"/>
  <c r="F9" i="116"/>
  <c r="F10" i="116"/>
  <c r="F11" i="116"/>
  <c r="F12" i="116"/>
  <c r="F13" i="116"/>
  <c r="F14" i="116"/>
  <c r="F15" i="116"/>
  <c r="F16" i="116"/>
  <c r="F17" i="116"/>
  <c r="F18" i="116"/>
  <c r="F19" i="116"/>
  <c r="F20" i="116"/>
  <c r="F3" i="116"/>
  <c r="E4" i="116"/>
  <c r="E5" i="116"/>
  <c r="E6" i="116"/>
  <c r="E7" i="116"/>
  <c r="E8" i="116"/>
  <c r="E9" i="116"/>
  <c r="E10" i="116"/>
  <c r="E11" i="116"/>
  <c r="E12" i="116"/>
  <c r="E13" i="116"/>
  <c r="E14" i="116"/>
  <c r="E15" i="116"/>
  <c r="E16" i="116"/>
  <c r="E17" i="116"/>
  <c r="E18" i="116"/>
  <c r="E19" i="116"/>
  <c r="E20" i="116"/>
  <c r="E3" i="116"/>
  <c r="C3" i="72" l="1"/>
  <c r="D3" i="72"/>
  <c r="E3" i="72"/>
  <c r="B3" i="72"/>
  <c r="B27" i="69"/>
  <c r="B28" i="69"/>
  <c r="B29" i="69"/>
  <c r="B30" i="69"/>
  <c r="B31" i="69"/>
  <c r="B32" i="69"/>
  <c r="B33" i="69"/>
  <c r="B34" i="69"/>
  <c r="B35" i="69"/>
  <c r="B36" i="69"/>
  <c r="B37" i="69"/>
  <c r="B38" i="69"/>
  <c r="B39" i="69"/>
  <c r="B40" i="69"/>
  <c r="B41" i="69"/>
  <c r="B42" i="69"/>
  <c r="B43" i="69"/>
  <c r="B44" i="69"/>
  <c r="B45" i="69"/>
  <c r="B46" i="69"/>
  <c r="B47" i="69"/>
  <c r="B48" i="69"/>
  <c r="B27" i="71"/>
  <c r="B28" i="71"/>
  <c r="B29" i="71"/>
  <c r="B30" i="71"/>
  <c r="B31" i="71"/>
  <c r="B33" i="71"/>
  <c r="B35" i="71"/>
  <c r="B36" i="71"/>
  <c r="B37" i="71"/>
  <c r="B38" i="71"/>
  <c r="B39" i="71"/>
  <c r="B42" i="71"/>
  <c r="B43" i="71"/>
  <c r="B44" i="71"/>
  <c r="B45" i="71"/>
  <c r="B47" i="71"/>
  <c r="B48" i="71"/>
  <c r="D3" i="69"/>
  <c r="E3" i="69"/>
  <c r="F3" i="69"/>
  <c r="G3" i="69"/>
  <c r="H3" i="69"/>
  <c r="I3" i="69"/>
  <c r="J3" i="69"/>
  <c r="K3" i="69"/>
  <c r="C3" i="69"/>
  <c r="B5" i="69"/>
  <c r="B6" i="69"/>
  <c r="B7" i="69"/>
  <c r="B8" i="69"/>
  <c r="B9" i="69"/>
  <c r="B10" i="69"/>
  <c r="B11" i="69"/>
  <c r="B12" i="69"/>
  <c r="B13" i="69"/>
  <c r="B14" i="69"/>
  <c r="B15" i="69"/>
  <c r="B16" i="69"/>
  <c r="B17" i="69"/>
  <c r="B18" i="69"/>
  <c r="B19" i="69"/>
  <c r="B20" i="69"/>
  <c r="B4" i="69"/>
  <c r="B3" i="69" l="1"/>
  <c r="H4" i="35" l="1"/>
  <c r="I4" i="35"/>
  <c r="J4" i="35"/>
  <c r="H5" i="35"/>
  <c r="I5" i="35"/>
  <c r="J5" i="35"/>
  <c r="H6" i="35"/>
  <c r="I6" i="35"/>
  <c r="J6" i="35"/>
  <c r="H7" i="35"/>
  <c r="I7" i="35"/>
  <c r="J7" i="35"/>
  <c r="H8" i="35"/>
  <c r="I8" i="35"/>
  <c r="J8" i="35"/>
  <c r="H9" i="35"/>
  <c r="I9" i="35"/>
  <c r="J9" i="35"/>
  <c r="H10" i="35"/>
  <c r="I10" i="35"/>
  <c r="J10" i="35"/>
  <c r="H11" i="35"/>
  <c r="I11" i="35"/>
  <c r="J11" i="35"/>
  <c r="H12" i="35"/>
  <c r="I12" i="35"/>
  <c r="J12" i="35"/>
  <c r="H13" i="35"/>
  <c r="I13" i="35"/>
  <c r="J13" i="35"/>
  <c r="H14" i="35"/>
  <c r="I14" i="35"/>
  <c r="J14" i="35"/>
  <c r="H15" i="35"/>
  <c r="I15" i="35"/>
  <c r="J15" i="35"/>
  <c r="H16" i="35"/>
  <c r="I16" i="35"/>
  <c r="J16" i="35"/>
  <c r="H17" i="35"/>
  <c r="I17" i="35"/>
  <c r="J17" i="35"/>
  <c r="H18" i="35"/>
  <c r="I18" i="35"/>
  <c r="J18" i="35"/>
  <c r="H19" i="35"/>
  <c r="I19" i="35"/>
  <c r="J19" i="35"/>
  <c r="I20" i="35"/>
  <c r="J20" i="35"/>
  <c r="I27" i="35"/>
  <c r="J27" i="35"/>
  <c r="H28" i="35"/>
  <c r="I28" i="35"/>
  <c r="J28" i="35"/>
  <c r="H29" i="35"/>
  <c r="I29" i="35"/>
  <c r="J29" i="35"/>
  <c r="H30" i="35"/>
  <c r="I30" i="35"/>
  <c r="J30" i="35"/>
  <c r="H31" i="35"/>
  <c r="I31" i="35"/>
  <c r="J31" i="35"/>
  <c r="H32" i="35"/>
  <c r="I32" i="35"/>
  <c r="J32" i="35"/>
  <c r="H33" i="35"/>
  <c r="I33" i="35"/>
  <c r="J33" i="35"/>
  <c r="H34" i="35"/>
  <c r="I34" i="35"/>
  <c r="J34" i="35"/>
  <c r="H35" i="35"/>
  <c r="I35" i="35"/>
  <c r="J35" i="35"/>
  <c r="H36" i="35"/>
  <c r="I36" i="35"/>
  <c r="J36" i="35"/>
  <c r="H37" i="35"/>
  <c r="I37" i="35"/>
  <c r="J37" i="35"/>
  <c r="H38" i="35"/>
  <c r="I38" i="35"/>
  <c r="J38" i="35"/>
  <c r="H39" i="35"/>
  <c r="I39" i="35"/>
  <c r="J39" i="35"/>
  <c r="H40" i="35"/>
  <c r="I40" i="35"/>
  <c r="J40" i="35"/>
  <c r="H41" i="35"/>
  <c r="I41" i="35"/>
  <c r="J41" i="35"/>
  <c r="H42" i="35"/>
  <c r="I42" i="35"/>
  <c r="J42" i="35"/>
  <c r="H43" i="35"/>
  <c r="I43" i="35"/>
  <c r="J43" i="35"/>
  <c r="H44" i="35"/>
  <c r="I44" i="35"/>
  <c r="J44" i="35"/>
  <c r="H45" i="35"/>
  <c r="I45" i="35"/>
  <c r="J45" i="35"/>
  <c r="H46" i="35"/>
  <c r="I46" i="35"/>
  <c r="J46" i="35"/>
  <c r="H47" i="35"/>
  <c r="I47" i="35"/>
  <c r="J47" i="35"/>
  <c r="H48" i="35"/>
  <c r="I48" i="35"/>
  <c r="J48" i="35"/>
  <c r="I3" i="35"/>
  <c r="J3" i="35"/>
  <c r="H3" i="35"/>
  <c r="H6" i="9" l="1"/>
  <c r="I6" i="9"/>
  <c r="J6" i="9"/>
  <c r="H7" i="9"/>
  <c r="I7" i="9"/>
  <c r="J7" i="9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6" i="9"/>
  <c r="I16" i="9"/>
  <c r="J16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I5" i="9"/>
  <c r="J5" i="9"/>
  <c r="H5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19" i="22"/>
  <c r="D20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3" i="22"/>
  <c r="D30" i="12" l="1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3" i="12"/>
  <c r="G4" i="11"/>
  <c r="H4" i="11"/>
  <c r="B28" i="11"/>
  <c r="F28" i="11" s="1"/>
  <c r="B29" i="11"/>
  <c r="F29" i="11" s="1"/>
  <c r="B30" i="11"/>
  <c r="F30" i="11" s="1"/>
  <c r="B31" i="11"/>
  <c r="F31" i="11" s="1"/>
  <c r="B32" i="11"/>
  <c r="F32" i="11" s="1"/>
  <c r="B33" i="11"/>
  <c r="F33" i="11" s="1"/>
  <c r="B34" i="11"/>
  <c r="F34" i="11" s="1"/>
  <c r="B35" i="11"/>
  <c r="F35" i="11" s="1"/>
  <c r="B36" i="11"/>
  <c r="F36" i="11" s="1"/>
  <c r="B37" i="11"/>
  <c r="F37" i="11" s="1"/>
  <c r="B38" i="11"/>
  <c r="F38" i="11" s="1"/>
  <c r="B39" i="11"/>
  <c r="F39" i="11" s="1"/>
  <c r="B40" i="11"/>
  <c r="F40" i="11" s="1"/>
  <c r="B41" i="11"/>
  <c r="F41" i="11" s="1"/>
  <c r="B42" i="11"/>
  <c r="F42" i="11" s="1"/>
  <c r="B43" i="11"/>
  <c r="F43" i="11" s="1"/>
  <c r="B44" i="11"/>
  <c r="F44" i="11" s="1"/>
  <c r="B45" i="11"/>
  <c r="F45" i="11" s="1"/>
  <c r="B46" i="11"/>
  <c r="F46" i="11" s="1"/>
  <c r="B47" i="11"/>
  <c r="F47" i="11" s="1"/>
  <c r="B48" i="11"/>
  <c r="F48" i="11" s="1"/>
  <c r="B49" i="11"/>
  <c r="F49" i="11" s="1"/>
  <c r="B4" i="11"/>
  <c r="F4" i="11" s="1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</calcChain>
</file>

<file path=xl/comments1.xml><?xml version="1.0" encoding="utf-8"?>
<comments xmlns="http://schemas.openxmlformats.org/spreadsheetml/2006/main">
  <authors>
    <author>user</author>
  </authors>
  <commentList>
    <comment ref="K16" authorId="0" shapeId="0">
      <text>
        <r>
          <rPr>
            <b/>
            <sz val="9"/>
            <color indexed="81"/>
            <rFont val="돋움"/>
            <family val="3"/>
            <charset val="129"/>
          </rPr>
          <t>매년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작성기준일이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당해년도</t>
        </r>
        <r>
          <rPr>
            <b/>
            <sz val="9"/>
            <color indexed="81"/>
            <rFont val="Tahoma"/>
            <family val="2"/>
          </rPr>
          <t xml:space="preserve"> 5</t>
        </r>
        <r>
          <rPr>
            <b/>
            <sz val="9"/>
            <color indexed="81"/>
            <rFont val="돋움"/>
            <family val="3"/>
            <charset val="129"/>
          </rPr>
          <t>월임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<sst xmlns="http://schemas.openxmlformats.org/spreadsheetml/2006/main" count="7577" uniqueCount="1776">
  <si>
    <t>대분류</t>
    <phoneticPr fontId="4" type="noConversion"/>
  </si>
  <si>
    <t>중분류</t>
    <phoneticPr fontId="4" type="noConversion"/>
  </si>
  <si>
    <t>소분류(지표명)</t>
    <phoneticPr fontId="4" type="noConversion"/>
  </si>
  <si>
    <t>1. 인구사회</t>
    <phoneticPr fontId="4" type="noConversion"/>
  </si>
  <si>
    <t>인구</t>
    <phoneticPr fontId="4" type="noConversion"/>
  </si>
  <si>
    <t>총 인구 수</t>
    <phoneticPr fontId="4" type="noConversion"/>
  </si>
  <si>
    <t>전년대비 인구 증감률</t>
    <phoneticPr fontId="4" type="noConversion"/>
  </si>
  <si>
    <t>출생아수</t>
  </si>
  <si>
    <t>1인 가구 수 및 비율</t>
    <phoneticPr fontId="4" type="noConversion"/>
  </si>
  <si>
    <t>고령인구 수 및 비율</t>
    <phoneticPr fontId="4" type="noConversion"/>
  </si>
  <si>
    <t>독거노인 가구 수 및 비율</t>
    <phoneticPr fontId="4" type="noConversion"/>
  </si>
  <si>
    <t>노년부양비 및 노령화지수</t>
    <phoneticPr fontId="4" type="noConversion"/>
  </si>
  <si>
    <t>등록 장애인 수 및 비율</t>
    <phoneticPr fontId="4" type="noConversion"/>
  </si>
  <si>
    <t>소득</t>
    <phoneticPr fontId="4" type="noConversion"/>
  </si>
  <si>
    <t>재정자립도</t>
    <phoneticPr fontId="4" type="noConversion"/>
  </si>
  <si>
    <t>2. 건강결과</t>
    <phoneticPr fontId="4" type="noConversion"/>
  </si>
  <si>
    <t>수명</t>
    <phoneticPr fontId="4" type="noConversion"/>
  </si>
  <si>
    <t>기대수명</t>
    <phoneticPr fontId="4" type="noConversion"/>
  </si>
  <si>
    <t>사망</t>
    <phoneticPr fontId="4" type="noConversion"/>
  </si>
  <si>
    <t>연령표준화 사망률</t>
    <phoneticPr fontId="4" type="noConversion"/>
  </si>
  <si>
    <t>치료가능 사망률</t>
    <phoneticPr fontId="4" type="noConversion"/>
  </si>
  <si>
    <t>중증응급/중증외상</t>
    <phoneticPr fontId="4" type="noConversion"/>
  </si>
  <si>
    <t>심뇌혈관질환</t>
    <phoneticPr fontId="4" type="noConversion"/>
  </si>
  <si>
    <t>심뇌혈관질환 응급환자 원내사망률</t>
    <phoneticPr fontId="4" type="noConversion"/>
  </si>
  <si>
    <t>심혈관질환 연령표준화 사망률</t>
    <phoneticPr fontId="4" type="noConversion"/>
  </si>
  <si>
    <t>뇌혈관질환 연령표준화 사망률</t>
    <phoneticPr fontId="4" type="noConversion"/>
  </si>
  <si>
    <t>감염</t>
    <phoneticPr fontId="4" type="noConversion"/>
  </si>
  <si>
    <t>암</t>
    <phoneticPr fontId="4" type="noConversion"/>
  </si>
  <si>
    <t>노인</t>
    <phoneticPr fontId="4" type="noConversion"/>
  </si>
  <si>
    <t>3. 의료현황</t>
    <phoneticPr fontId="4" type="noConversion"/>
  </si>
  <si>
    <t>의료취약지/
의료접근성</t>
    <phoneticPr fontId="4" type="noConversion"/>
  </si>
  <si>
    <t>응급의료취약지</t>
    <phoneticPr fontId="4" type="noConversion"/>
  </si>
  <si>
    <t>분만의료취약지</t>
    <phoneticPr fontId="4" type="noConversion"/>
  </si>
  <si>
    <t>연간 미충족의료율</t>
    <phoneticPr fontId="4" type="noConversion"/>
  </si>
  <si>
    <t>상급종합병원 기준시간 내 접근이 불가능한 인구 비율</t>
    <phoneticPr fontId="4" type="noConversion"/>
  </si>
  <si>
    <t>종합병원 기준시간 내 접근이 불가능한 인구 비율</t>
    <phoneticPr fontId="4" type="noConversion"/>
  </si>
  <si>
    <t>권역/지역 응급의료센터 기준시간 내 접근이 불가능한 인구 비율</t>
    <phoneticPr fontId="4" type="noConversion"/>
  </si>
  <si>
    <t>결핵 유병률</t>
    <phoneticPr fontId="4" type="noConversion"/>
  </si>
  <si>
    <t>경도인지장애 유병률</t>
  </si>
  <si>
    <t>치매유병률</t>
  </si>
  <si>
    <t>고혈압 진단경험률</t>
    <phoneticPr fontId="4" type="noConversion"/>
  </si>
  <si>
    <t>당뇨병 진단경험률</t>
    <phoneticPr fontId="4" type="noConversion"/>
  </si>
  <si>
    <t>당뇨병 진단경험자의 치료율</t>
    <phoneticPr fontId="4" type="noConversion"/>
  </si>
  <si>
    <t>뇌졸중 조기증상 인지율</t>
    <phoneticPr fontId="4" type="noConversion"/>
  </si>
  <si>
    <t>심근경색증 조기증상 인지율</t>
    <phoneticPr fontId="4" type="noConversion"/>
  </si>
  <si>
    <t>5. 의료자원</t>
    <phoneticPr fontId="4" type="noConversion"/>
  </si>
  <si>
    <t>의료기관</t>
    <phoneticPr fontId="4" type="noConversion"/>
  </si>
  <si>
    <t>지역별 종별 의료기관 수</t>
    <phoneticPr fontId="4" type="noConversion"/>
  </si>
  <si>
    <t>병상 수 현황</t>
    <phoneticPr fontId="4" type="noConversion"/>
  </si>
  <si>
    <t>공공의료기관 분포 현황</t>
    <phoneticPr fontId="4" type="noConversion"/>
  </si>
  <si>
    <t>공공의료기관 병상 분포 현황</t>
    <phoneticPr fontId="4" type="noConversion"/>
  </si>
  <si>
    <t>보건지소 및 보건진료소 현황</t>
    <phoneticPr fontId="4" type="noConversion"/>
  </si>
  <si>
    <t>권역 및 지역 책임의료기관 지정 현황</t>
    <phoneticPr fontId="4" type="noConversion"/>
  </si>
  <si>
    <t>면적당 상급종합병원</t>
  </si>
  <si>
    <t>면적당 종합병원(300병상이상)</t>
    <phoneticPr fontId="4" type="noConversion"/>
  </si>
  <si>
    <t>면적당 권역응급의료센터</t>
  </si>
  <si>
    <t>면적당 지역응급센터</t>
  </si>
  <si>
    <t>면적당 응급의료기관</t>
  </si>
  <si>
    <t>6. 의료이용</t>
    <phoneticPr fontId="4" type="noConversion"/>
  </si>
  <si>
    <t>2024 진료권 현황분석 최종지표 목록</t>
    <phoneticPr fontId="4" type="noConversion"/>
  </si>
  <si>
    <t>시도</t>
    <phoneticPr fontId="4" type="noConversion"/>
  </si>
  <si>
    <t>시군구</t>
    <phoneticPr fontId="4" type="noConversion"/>
  </si>
  <si>
    <t>진료권</t>
    <phoneticPr fontId="4" type="noConversion"/>
  </si>
  <si>
    <t>기준시점</t>
    <phoneticPr fontId="4" type="noConversion"/>
  </si>
  <si>
    <t>●</t>
    <phoneticPr fontId="4" type="noConversion"/>
  </si>
  <si>
    <t>단위</t>
    <phoneticPr fontId="4" type="noConversion"/>
  </si>
  <si>
    <t>영아</t>
    <phoneticPr fontId="4" type="noConversion"/>
  </si>
  <si>
    <t>영아 사망률</t>
    <phoneticPr fontId="4" type="noConversion"/>
  </si>
  <si>
    <t>호흡기계질환 연령표준화 사망률</t>
    <phoneticPr fontId="4" type="noConversion"/>
  </si>
  <si>
    <t>당뇨병 연령표준화 사망률</t>
    <phoneticPr fontId="4" type="noConversion"/>
  </si>
  <si>
    <t>자살 연령표준화 사망률</t>
    <phoneticPr fontId="4" type="noConversion"/>
  </si>
  <si>
    <t>건강</t>
    <phoneticPr fontId="4" type="noConversion"/>
  </si>
  <si>
    <t>주관적 건강상태 양호 비율</t>
    <phoneticPr fontId="4" type="noConversion"/>
  </si>
  <si>
    <t>현재 흡연율</t>
    <phoneticPr fontId="4" type="noConversion"/>
  </si>
  <si>
    <t>의료장비</t>
    <phoneticPr fontId="4" type="noConversion"/>
  </si>
  <si>
    <t>자기공명영상(MRI) 장비 보유 대수</t>
    <phoneticPr fontId="4" type="noConversion"/>
  </si>
  <si>
    <t>합계출산율</t>
    <phoneticPr fontId="4" type="noConversion"/>
  </si>
  <si>
    <t>소아청소년 인구 수</t>
    <phoneticPr fontId="4" type="noConversion"/>
  </si>
  <si>
    <t>외국인 수 및 비율</t>
    <phoneticPr fontId="4" type="noConversion"/>
  </si>
  <si>
    <t>중증응급환자 원내 사망률</t>
    <phoneticPr fontId="4" type="noConversion"/>
  </si>
  <si>
    <t>인공신장실 취약지</t>
    <phoneticPr fontId="4" type="noConversion"/>
  </si>
  <si>
    <t>소아청소년과 기준시간 내 접근이 불가능한 인구 비율</t>
    <phoneticPr fontId="4" type="noConversion"/>
  </si>
  <si>
    <t>응급실 중증환자 구성비</t>
    <phoneticPr fontId="4" type="noConversion"/>
  </si>
  <si>
    <t>임신·분만·출산</t>
    <phoneticPr fontId="4" type="noConversion"/>
  </si>
  <si>
    <t>소아</t>
    <phoneticPr fontId="4" type="noConversion"/>
  </si>
  <si>
    <t>전라남도</t>
  </si>
  <si>
    <t>전국</t>
  </si>
  <si>
    <t>시군구별</t>
  </si>
  <si>
    <t>2023</t>
  </si>
  <si>
    <t>합계출산율</t>
  </si>
  <si>
    <t>남자</t>
  </si>
  <si>
    <t>여자</t>
  </si>
  <si>
    <t>남자</t>
    <phoneticPr fontId="4" type="noConversion"/>
  </si>
  <si>
    <t>여자</t>
    <phoneticPr fontId="4" type="noConversion"/>
  </si>
  <si>
    <t>전국</t>
    <phoneticPr fontId="4" type="noConversion"/>
  </si>
  <si>
    <t>행정구역별</t>
  </si>
  <si>
    <t>독거노인가구비율(A÷B×100) (%)</t>
  </si>
  <si>
    <t>65세이상 1인가구(A) (가구)</t>
  </si>
  <si>
    <t>전체 일반가구(B) (가구)</t>
  </si>
  <si>
    <t>가구, %</t>
    <phoneticPr fontId="4" type="noConversion"/>
  </si>
  <si>
    <t>통계청, 인구총조사</t>
    <phoneticPr fontId="4" type="noConversion"/>
  </si>
  <si>
    <t>가임여성 1명당 명</t>
    <phoneticPr fontId="4" type="noConversion"/>
  </si>
  <si>
    <t>출생아 수/가임여성 수</t>
    <phoneticPr fontId="4" type="noConversion"/>
  </si>
  <si>
    <t>(65세이상 1인가구 수÷전체 일반가구 수)×100</t>
    <phoneticPr fontId="4" type="noConversion"/>
  </si>
  <si>
    <t>(1인가구 수÷전체 일반가구 수)×100</t>
    <phoneticPr fontId="4" type="noConversion"/>
  </si>
  <si>
    <t>2024</t>
  </si>
  <si>
    <t>시군구별(2)</t>
  </si>
  <si>
    <t>소계</t>
  </si>
  <si>
    <t>목포시</t>
  </si>
  <si>
    <t>여수시</t>
  </si>
  <si>
    <t>순천시</t>
  </si>
  <si>
    <t>나주시</t>
  </si>
  <si>
    <t>광양시</t>
  </si>
  <si>
    <t>담양군</t>
  </si>
  <si>
    <t>곡성군</t>
  </si>
  <si>
    <t>구례군</t>
  </si>
  <si>
    <t>고흥군</t>
  </si>
  <si>
    <t>보성군</t>
  </si>
  <si>
    <t>화순군</t>
  </si>
  <si>
    <t>장흥군</t>
  </si>
  <si>
    <t>강진군</t>
  </si>
  <si>
    <t>해남군</t>
  </si>
  <si>
    <t>영암군</t>
  </si>
  <si>
    <t>무안군</t>
  </si>
  <si>
    <t>함평군</t>
  </si>
  <si>
    <t>영광군</t>
  </si>
  <si>
    <t>장성군</t>
  </si>
  <si>
    <t>완도군</t>
  </si>
  <si>
    <t>진도군</t>
  </si>
  <si>
    <t>신안군</t>
  </si>
  <si>
    <t>2023 장애인 인구</t>
    <phoneticPr fontId="4" type="noConversion"/>
  </si>
  <si>
    <t>총인구수 (명)</t>
  </si>
  <si>
    <t>남자인구수 (명)</t>
  </si>
  <si>
    <t>여자인구수 (명)</t>
  </si>
  <si>
    <t>2023 전체인구</t>
    <phoneticPr fontId="4" type="noConversion"/>
  </si>
  <si>
    <t>2023 장애인 인구 비율</t>
    <phoneticPr fontId="4" type="noConversion"/>
  </si>
  <si>
    <t>소계</t>
    <phoneticPr fontId="4" type="noConversion"/>
  </si>
  <si>
    <t>등록 장애인 수 / 주민등록인구현황 상 총 인구 수</t>
    <phoneticPr fontId="4" type="noConversion"/>
  </si>
  <si>
    <t>통계청, 보건복지부, 장애인 현황</t>
    <phoneticPr fontId="4" type="noConversion"/>
  </si>
  <si>
    <t>총계</t>
  </si>
  <si>
    <t>2023 등록 외국인 수</t>
    <phoneticPr fontId="4" type="noConversion"/>
  </si>
  <si>
    <t>2023 외국인 비율</t>
    <phoneticPr fontId="4" type="noConversion"/>
  </si>
  <si>
    <t>등록 외국인 수 / 주민등록인구현황 상 총 인구 수</t>
    <phoneticPr fontId="4" type="noConversion"/>
  </si>
  <si>
    <t>통계청, 법무부, 출입국자및체류외국인 통계</t>
    <phoneticPr fontId="4" type="noConversion"/>
  </si>
  <si>
    <t>사회보장정보시스템(행복이음)</t>
    <phoneticPr fontId="4" type="noConversion"/>
  </si>
  <si>
    <t>전체</t>
    <phoneticPr fontId="4" type="noConversion"/>
  </si>
  <si>
    <t>시설수급자</t>
    <phoneticPr fontId="4" type="noConversion"/>
  </si>
  <si>
    <t>일반수급자</t>
    <phoneticPr fontId="4" type="noConversion"/>
  </si>
  <si>
    <t>기초생활수급자 수 / 주민등록인구현황 상 총 인구 수</t>
    <phoneticPr fontId="4" type="noConversion"/>
  </si>
  <si>
    <t>전체 일반가구 (가구)</t>
    <phoneticPr fontId="4" type="noConversion"/>
  </si>
  <si>
    <t>다문화 가구 비율</t>
    <phoneticPr fontId="4" type="noConversion"/>
  </si>
  <si>
    <t>다문화 가구 수 및 비율</t>
    <phoneticPr fontId="4" type="noConversion"/>
  </si>
  <si>
    <t>다문화 가구 수 / 전체 일반 가구 수 * 100</t>
    <phoneticPr fontId="4" type="noConversion"/>
  </si>
  <si>
    <t>행정구역별(2)</t>
  </si>
  <si>
    <t>(지방세+세외수입)/자치단체 예산규모 * 100(%)</t>
    <phoneticPr fontId="4" type="noConversion"/>
  </si>
  <si>
    <t>%</t>
    <phoneticPr fontId="4" type="noConversion"/>
  </si>
  <si>
    <t>명, %</t>
    <phoneticPr fontId="4" type="noConversion"/>
  </si>
  <si>
    <t>통계청, 행정안전부, 재정정책과</t>
    <phoneticPr fontId="4" type="noConversion"/>
  </si>
  <si>
    <t>국민건강보험공단, 지역별 기대수명지표</t>
    <phoneticPr fontId="4" type="noConversion"/>
  </si>
  <si>
    <t>시도</t>
  </si>
  <si>
    <t>시군구</t>
  </si>
  <si>
    <t>서울특별시</t>
  </si>
  <si>
    <t>부산광역시</t>
  </si>
  <si>
    <t>대구광역시</t>
  </si>
  <si>
    <t>인천광역시</t>
  </si>
  <si>
    <t>광주광역시</t>
  </si>
  <si>
    <t>대전광역시</t>
  </si>
  <si>
    <t>울산광역시</t>
  </si>
  <si>
    <t>세종특별자치시</t>
  </si>
  <si>
    <t>경기도</t>
  </si>
  <si>
    <t>충청북도</t>
  </si>
  <si>
    <t>충청남도</t>
  </si>
  <si>
    <t>경상북도</t>
  </si>
  <si>
    <t>경상남도</t>
  </si>
  <si>
    <t>제주특별자치도</t>
  </si>
  <si>
    <t>년</t>
    <phoneticPr fontId="4" type="noConversion"/>
  </si>
  <si>
    <t>0세 출생자가 앞으로 생존할 것으로 기대되는 평균 생존연수</t>
    <phoneticPr fontId="4" type="noConversion"/>
  </si>
  <si>
    <t>국립중앙의료원, 헬스맵</t>
    <phoneticPr fontId="4" type="noConversion"/>
  </si>
  <si>
    <t>%</t>
    <phoneticPr fontId="4" type="noConversion"/>
  </si>
  <si>
    <t>건강보험료 하위 20% 납부자 비율</t>
    <phoneticPr fontId="4" type="noConversion"/>
  </si>
  <si>
    <t>연령표준화 사망률 (십만명당)</t>
  </si>
  <si>
    <t>인구구조가 다른 집단간의 사망 수준을 비교하기 위해 연령구조가 사망률에 미치는 영향을 제거한 사망률</t>
    <phoneticPr fontId="4" type="noConversion"/>
  </si>
  <si>
    <t>통계청, 사망원인통계</t>
    <phoneticPr fontId="4" type="noConversion"/>
  </si>
  <si>
    <t>계</t>
  </si>
  <si>
    <t>호흡계통의 질환 (J00-J98,U04)</t>
    <phoneticPr fontId="4" type="noConversion"/>
  </si>
  <si>
    <t>순환계통 질환 (I00-I99)</t>
    <phoneticPr fontId="4" type="noConversion"/>
  </si>
  <si>
    <t>고의적 자해(자살) (X60-X84)</t>
    <phoneticPr fontId="4" type="noConversion"/>
  </si>
  <si>
    <t>당뇨병 (E10-E14)</t>
    <phoneticPr fontId="4" type="noConversion"/>
  </si>
  <si>
    <t>명, %</t>
    <phoneticPr fontId="4" type="noConversion"/>
  </si>
  <si>
    <t>사회보장정보시스템, 행복이음, 복지통계</t>
    <phoneticPr fontId="4" type="noConversion"/>
  </si>
  <si>
    <t>인천</t>
    <phoneticPr fontId="4" type="noConversion"/>
  </si>
  <si>
    <t>경기</t>
    <phoneticPr fontId="4" type="noConversion"/>
  </si>
  <si>
    <t>강원</t>
    <phoneticPr fontId="4" type="noConversion"/>
  </si>
  <si>
    <t>충북</t>
    <phoneticPr fontId="4" type="noConversion"/>
  </si>
  <si>
    <t>전북</t>
    <phoneticPr fontId="4" type="noConversion"/>
  </si>
  <si>
    <t>전남</t>
    <phoneticPr fontId="4" type="noConversion"/>
  </si>
  <si>
    <t>경북</t>
    <phoneticPr fontId="4" type="noConversion"/>
  </si>
  <si>
    <t>경남</t>
    <phoneticPr fontId="4" type="noConversion"/>
  </si>
  <si>
    <t>제주</t>
    <phoneticPr fontId="4" type="noConversion"/>
  </si>
  <si>
    <t>의료급여 수습권자 현황</t>
    <phoneticPr fontId="4" type="noConversion"/>
  </si>
  <si>
    <t>2023 기초생활 보장 수급자 현황</t>
    <phoneticPr fontId="4" type="noConversion"/>
  </si>
  <si>
    <t>전북특별자치도</t>
  </si>
  <si>
    <t>강원특별자치도</t>
  </si>
  <si>
    <t>0~19세</t>
    <phoneticPr fontId="13" type="noConversion"/>
  </si>
  <si>
    <t>20~39세</t>
    <phoneticPr fontId="13" type="noConversion"/>
  </si>
  <si>
    <t>40~59세</t>
    <phoneticPr fontId="13" type="noConversion"/>
  </si>
  <si>
    <t>60~79세</t>
    <phoneticPr fontId="13" type="noConversion"/>
  </si>
  <si>
    <t>80~100세 이상</t>
    <phoneticPr fontId="13" type="noConversion"/>
  </si>
  <si>
    <t>2024.10</t>
  </si>
  <si>
    <t>출처: KOSIS, 행정안전부, 주민등록인구현황</t>
    <phoneticPr fontId="4" type="noConversion"/>
  </si>
  <si>
    <t>진료권</t>
    <phoneticPr fontId="13" type="noConversion"/>
  </si>
  <si>
    <t>치료가능 사망률은 의료적 지식과 기술을 토대로 치료가 효과적으로 이뤄졌다면 발생하지 않을 수 있는 ‘조기 사망’</t>
    <phoneticPr fontId="4" type="noConversion"/>
  </si>
  <si>
    <t>%</t>
    <phoneticPr fontId="4" type="noConversion"/>
  </si>
  <si>
    <t>출처: 국립중앙의료원, 헬스맵</t>
    <phoneticPr fontId="4" type="noConversion"/>
  </si>
  <si>
    <t>출처: 통계청, 사망원인통계</t>
    <phoneticPr fontId="4" type="noConversion"/>
  </si>
  <si>
    <t>인천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</si>
  <si>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</si>
  <si>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</si>
  <si>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</si>
  <si>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</si>
  <si>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</si>
  <si>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</si>
  <si>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</si>
  <si>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</si>
  <si>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강화군</t>
  </si>
  <si>
    <t>옹진군</t>
  </si>
  <si>
    <t>안성시</t>
  </si>
  <si>
    <t>여주시</t>
  </si>
  <si>
    <t>연천군</t>
  </si>
  <si>
    <t>가평군</t>
  </si>
  <si>
    <t>홍천군</t>
  </si>
  <si>
    <t>횡성군</t>
  </si>
  <si>
    <t>평창군</t>
  </si>
  <si>
    <t>정선군</t>
  </si>
  <si>
    <t>화천군</t>
  </si>
  <si>
    <t>인제군</t>
  </si>
  <si>
    <t>고성군</t>
  </si>
  <si>
    <t>양양군</t>
  </si>
  <si>
    <t>충주시</t>
  </si>
  <si>
    <t>옥천군</t>
  </si>
  <si>
    <t>증평군</t>
  </si>
  <si>
    <t>진천군</t>
  </si>
  <si>
    <t>음성군</t>
  </si>
  <si>
    <t>단양군</t>
  </si>
  <si>
    <t>공주시</t>
  </si>
  <si>
    <t>서산시</t>
  </si>
  <si>
    <t>계룡시</t>
  </si>
  <si>
    <t>당진시</t>
  </si>
  <si>
    <t>금산군</t>
  </si>
  <si>
    <t>서천군</t>
  </si>
  <si>
    <t>청양군</t>
  </si>
  <si>
    <t>예산군</t>
  </si>
  <si>
    <t>태안군</t>
  </si>
  <si>
    <t>완주군</t>
  </si>
  <si>
    <t>진안군</t>
  </si>
  <si>
    <t>무주군</t>
  </si>
  <si>
    <t>장수군</t>
  </si>
  <si>
    <t>순창군</t>
  </si>
  <si>
    <t>부안군</t>
  </si>
  <si>
    <t>문경시</t>
  </si>
  <si>
    <t>청송군</t>
  </si>
  <si>
    <t>영양군</t>
  </si>
  <si>
    <t>영덕군</t>
  </si>
  <si>
    <t>청도군</t>
  </si>
  <si>
    <t>고령군</t>
  </si>
  <si>
    <t>성주군</t>
  </si>
  <si>
    <t>칠곡군</t>
  </si>
  <si>
    <t>울릉군</t>
  </si>
  <si>
    <t>사천시</t>
  </si>
  <si>
    <t>의령군</t>
  </si>
  <si>
    <t>함안군</t>
  </si>
  <si>
    <t>창녕군</t>
  </si>
  <si>
    <t>남해군</t>
  </si>
  <si>
    <t>함양군</t>
  </si>
  <si>
    <t>출처: 국립중앙의료원 공공보건의료지원센터, 2022 지역별 필수의료통계</t>
    <phoneticPr fontId="4" type="noConversion"/>
  </si>
  <si>
    <t>국립중앙의료원 공공보건의료지원센터, 2022 지역별 필수의료통계</t>
    <phoneticPr fontId="4" type="noConversion"/>
  </si>
  <si>
    <t>해당지역 응급의료기관에 내원한 전체 중증응급환자 진료건수 중, 응급실 내원 또는 입원한 후에 사망한 건수</t>
    <phoneticPr fontId="4" type="noConversion"/>
  </si>
  <si>
    <t>해당지역 응급의료기관에 내원한 전체 심뇌혈관질환자 진료건수 중, 응급실 내원 또는 입원한 후에 사망한 건수</t>
    <phoneticPr fontId="4" type="noConversion"/>
  </si>
  <si>
    <t>심장 질환 (I20-I51)</t>
    <phoneticPr fontId="4" type="noConversion"/>
  </si>
  <si>
    <t>뇌혈관 질환 (I60-I69)</t>
    <phoneticPr fontId="4" type="noConversion"/>
  </si>
  <si>
    <t>남자</t>
    <phoneticPr fontId="13" type="noConversion"/>
  </si>
  <si>
    <t>여자</t>
    <phoneticPr fontId="13" type="noConversion"/>
  </si>
  <si>
    <t>구분</t>
    <phoneticPr fontId="4" type="noConversion"/>
  </si>
  <si>
    <t>출처: 통계청, 사망원인통계</t>
    <phoneticPr fontId="4" type="noConversion"/>
  </si>
  <si>
    <t>암 연령표준화 사망률(주요암)</t>
    <phoneticPr fontId="4" type="noConversion"/>
  </si>
  <si>
    <t>-</t>
  </si>
  <si>
    <t>자궁암 (C53-C55)</t>
    <phoneticPr fontId="13" type="noConversion"/>
  </si>
  <si>
    <t>유방암 (C50)</t>
    <phoneticPr fontId="13" type="noConversion"/>
  </si>
  <si>
    <t>간암 (C22)</t>
    <phoneticPr fontId="13" type="noConversion"/>
  </si>
  <si>
    <t>모든 암 (C00-C97)</t>
    <phoneticPr fontId="13" type="noConversion"/>
  </si>
  <si>
    <t>위암 (C16)</t>
    <phoneticPr fontId="13" type="noConversion"/>
  </si>
  <si>
    <t>대장암 (C18-C21)</t>
    <phoneticPr fontId="13" type="noConversion"/>
  </si>
  <si>
    <t>폐암 (C33-C34)</t>
    <phoneticPr fontId="13" type="noConversion"/>
  </si>
  <si>
    <t>백혈병 (C91-C95)</t>
    <phoneticPr fontId="13" type="noConversion"/>
  </si>
  <si>
    <t>출생 후 1년 이내(365일 미만)에 사망한 영아 수를 해당 연도의 1년동안의 총출생아 수로 나눈 비율</t>
    <phoneticPr fontId="4" type="noConversion"/>
  </si>
  <si>
    <t>천명당 명</t>
    <phoneticPr fontId="4" type="noConversion"/>
  </si>
  <si>
    <t>출생아 수</t>
    <phoneticPr fontId="4" type="noConversion"/>
  </si>
  <si>
    <t>영아 사망(명)</t>
    <phoneticPr fontId="4" type="noConversion"/>
  </si>
  <si>
    <t>영아사망률(천명당)</t>
    <phoneticPr fontId="4" type="noConversion"/>
  </si>
  <si>
    <t>남자 출생아 수</t>
    <phoneticPr fontId="4" type="noConversion"/>
  </si>
  <si>
    <t>여자 출생아 수</t>
    <phoneticPr fontId="4" type="noConversion"/>
  </si>
  <si>
    <t>남자 영아 사망(명)</t>
    <phoneticPr fontId="4" type="noConversion"/>
  </si>
  <si>
    <t>여자 영아 사망(명)</t>
    <phoneticPr fontId="4" type="noConversion"/>
  </si>
  <si>
    <t>남자 영아사망률(천명당)</t>
    <phoneticPr fontId="4" type="noConversion"/>
  </si>
  <si>
    <t>여자 영아사망률(천명당)</t>
    <phoneticPr fontId="4" type="noConversion"/>
  </si>
  <si>
    <t>통계청, 인구동향조사</t>
    <phoneticPr fontId="4" type="noConversion"/>
  </si>
  <si>
    <t>치매 연령표준화 사망률</t>
    <phoneticPr fontId="4" type="noConversion"/>
  </si>
  <si>
    <t>치매 연령표준화 사망률</t>
    <phoneticPr fontId="4" type="noConversion"/>
  </si>
  <si>
    <t>전라남도 내부 자료</t>
    <phoneticPr fontId="4" type="noConversion"/>
  </si>
  <si>
    <t>A등급(31개)</t>
    <phoneticPr fontId="4" type="noConversion"/>
  </si>
  <si>
    <t>B등급(22개)</t>
    <phoneticPr fontId="4" type="noConversion"/>
  </si>
  <si>
    <t>C등급(55개)</t>
    <phoneticPr fontId="4" type="noConversion"/>
  </si>
  <si>
    <t>소아청소년과 취약지</t>
    <phoneticPr fontId="4" type="noConversion"/>
  </si>
  <si>
    <t>강화군</t>
    <phoneticPr fontId="4" type="noConversion"/>
  </si>
  <si>
    <t>옹진군</t>
    <phoneticPr fontId="4" type="noConversion"/>
  </si>
  <si>
    <t>가평군</t>
    <phoneticPr fontId="4" type="noConversion"/>
  </si>
  <si>
    <t>동두천시</t>
    <phoneticPr fontId="4" type="noConversion"/>
  </si>
  <si>
    <t>양평군</t>
  </si>
  <si>
    <t>양평군</t>
    <phoneticPr fontId="4" type="noConversion"/>
  </si>
  <si>
    <t>여주시</t>
    <phoneticPr fontId="4" type="noConversion"/>
  </si>
  <si>
    <t>연천군</t>
    <phoneticPr fontId="4" type="noConversion"/>
  </si>
  <si>
    <t>고성군</t>
    <phoneticPr fontId="4" type="noConversion"/>
  </si>
  <si>
    <t>동해시</t>
    <phoneticPr fontId="4" type="noConversion"/>
  </si>
  <si>
    <t>삼척시</t>
    <phoneticPr fontId="4" type="noConversion"/>
  </si>
  <si>
    <t>속초시</t>
    <phoneticPr fontId="4" type="noConversion"/>
  </si>
  <si>
    <t>양구군</t>
  </si>
  <si>
    <t>양구군</t>
    <phoneticPr fontId="4" type="noConversion"/>
  </si>
  <si>
    <t>양양군</t>
    <phoneticPr fontId="4" type="noConversion"/>
  </si>
  <si>
    <t>영월군</t>
    <phoneticPr fontId="4" type="noConversion"/>
  </si>
  <si>
    <t>인제군</t>
    <phoneticPr fontId="4" type="noConversion"/>
  </si>
  <si>
    <t>정선군</t>
    <phoneticPr fontId="4" type="noConversion"/>
  </si>
  <si>
    <t>철원군</t>
    <phoneticPr fontId="4" type="noConversion"/>
  </si>
  <si>
    <t>태백시</t>
    <phoneticPr fontId="4" type="noConversion"/>
  </si>
  <si>
    <t>평창군</t>
    <phoneticPr fontId="4" type="noConversion"/>
  </si>
  <si>
    <t>홍천군</t>
    <phoneticPr fontId="4" type="noConversion"/>
  </si>
  <si>
    <t>화천군</t>
    <phoneticPr fontId="4" type="noConversion"/>
  </si>
  <si>
    <t>횡성군</t>
    <phoneticPr fontId="4" type="noConversion"/>
  </si>
  <si>
    <t>괴산군</t>
  </si>
  <si>
    <t>괴산군</t>
    <phoneticPr fontId="4" type="noConversion"/>
  </si>
  <si>
    <t>단양군</t>
    <phoneticPr fontId="4" type="noConversion"/>
  </si>
  <si>
    <t>보은군</t>
    <phoneticPr fontId="4" type="noConversion"/>
  </si>
  <si>
    <t>영동군</t>
  </si>
  <si>
    <t>영동군</t>
    <phoneticPr fontId="4" type="noConversion"/>
  </si>
  <si>
    <t>옥천군</t>
    <phoneticPr fontId="4" type="noConversion"/>
  </si>
  <si>
    <t>음성군</t>
    <phoneticPr fontId="4" type="noConversion"/>
  </si>
  <si>
    <t>진천군</t>
    <phoneticPr fontId="4" type="noConversion"/>
  </si>
  <si>
    <t>충주시</t>
    <phoneticPr fontId="4" type="noConversion"/>
  </si>
  <si>
    <t>공주시</t>
    <phoneticPr fontId="4" type="noConversion"/>
  </si>
  <si>
    <t>금산군</t>
    <phoneticPr fontId="4" type="noConversion"/>
  </si>
  <si>
    <t>당진시</t>
    <phoneticPr fontId="4" type="noConversion"/>
  </si>
  <si>
    <t>보령시</t>
    <phoneticPr fontId="4" type="noConversion"/>
  </si>
  <si>
    <t>부여군</t>
    <phoneticPr fontId="4" type="noConversion"/>
  </si>
  <si>
    <t>서산시</t>
    <phoneticPr fontId="4" type="noConversion"/>
  </si>
  <si>
    <t>서천군</t>
    <phoneticPr fontId="4" type="noConversion"/>
  </si>
  <si>
    <t>예산군</t>
    <phoneticPr fontId="4" type="noConversion"/>
  </si>
  <si>
    <t>청양군</t>
    <phoneticPr fontId="4" type="noConversion"/>
  </si>
  <si>
    <t>태안군</t>
    <phoneticPr fontId="4" type="noConversion"/>
  </si>
  <si>
    <t>홍성군</t>
    <phoneticPr fontId="4" type="noConversion"/>
  </si>
  <si>
    <t>고창군</t>
    <phoneticPr fontId="4" type="noConversion"/>
  </si>
  <si>
    <t>남원시</t>
    <phoneticPr fontId="4" type="noConversion"/>
  </si>
  <si>
    <t>무주군</t>
    <phoneticPr fontId="4" type="noConversion"/>
  </si>
  <si>
    <t>부안군</t>
    <phoneticPr fontId="4" type="noConversion"/>
  </si>
  <si>
    <t>순창군</t>
    <phoneticPr fontId="4" type="noConversion"/>
  </si>
  <si>
    <t>임실군</t>
    <phoneticPr fontId="4" type="noConversion"/>
  </si>
  <si>
    <t>장수군</t>
    <phoneticPr fontId="4" type="noConversion"/>
  </si>
  <si>
    <t>정읍시</t>
    <phoneticPr fontId="4" type="noConversion"/>
  </si>
  <si>
    <t>진안군</t>
    <phoneticPr fontId="4" type="noConversion"/>
  </si>
  <si>
    <t>강진군</t>
    <phoneticPr fontId="4" type="noConversion"/>
  </si>
  <si>
    <t>고흥군</t>
    <phoneticPr fontId="4" type="noConversion"/>
  </si>
  <si>
    <t>곡성군</t>
    <phoneticPr fontId="4" type="noConversion"/>
  </si>
  <si>
    <t>구례군</t>
    <phoneticPr fontId="4" type="noConversion"/>
  </si>
  <si>
    <t>나주시</t>
    <phoneticPr fontId="4" type="noConversion"/>
  </si>
  <si>
    <t>담양군</t>
    <phoneticPr fontId="4" type="noConversion"/>
  </si>
  <si>
    <t>무안군</t>
    <phoneticPr fontId="4" type="noConversion"/>
  </si>
  <si>
    <t>보성군</t>
    <phoneticPr fontId="4" type="noConversion"/>
  </si>
  <si>
    <t>신안군</t>
    <phoneticPr fontId="4" type="noConversion"/>
  </si>
  <si>
    <t>영광군</t>
    <phoneticPr fontId="4" type="noConversion"/>
  </si>
  <si>
    <t>영암군</t>
    <phoneticPr fontId="4" type="noConversion"/>
  </si>
  <si>
    <t>완도군</t>
    <phoneticPr fontId="4" type="noConversion"/>
  </si>
  <si>
    <t>장성군</t>
    <phoneticPr fontId="4" type="noConversion"/>
  </si>
  <si>
    <t>장흥군</t>
    <phoneticPr fontId="4" type="noConversion"/>
  </si>
  <si>
    <t>진도군</t>
    <phoneticPr fontId="4" type="noConversion"/>
  </si>
  <si>
    <t>함평군</t>
    <phoneticPr fontId="4" type="noConversion"/>
  </si>
  <si>
    <t>해남군</t>
    <phoneticPr fontId="4" type="noConversion"/>
  </si>
  <si>
    <t>고령군</t>
    <phoneticPr fontId="4" type="noConversion"/>
  </si>
  <si>
    <t>군위군</t>
    <phoneticPr fontId="4" type="noConversion"/>
  </si>
  <si>
    <t>문경시</t>
    <phoneticPr fontId="4" type="noConversion"/>
  </si>
  <si>
    <t>봉화군</t>
  </si>
  <si>
    <t>봉화군</t>
    <phoneticPr fontId="4" type="noConversion"/>
  </si>
  <si>
    <t>상주시</t>
    <phoneticPr fontId="4" type="noConversion"/>
  </si>
  <si>
    <t>성주군</t>
    <phoneticPr fontId="4" type="noConversion"/>
  </si>
  <si>
    <t>영덕군</t>
    <phoneticPr fontId="4" type="noConversion"/>
  </si>
  <si>
    <t>영주시</t>
    <phoneticPr fontId="4" type="noConversion"/>
  </si>
  <si>
    <t>영양군</t>
    <phoneticPr fontId="4" type="noConversion"/>
  </si>
  <si>
    <t>영천시</t>
    <phoneticPr fontId="4" type="noConversion"/>
  </si>
  <si>
    <t>예천군</t>
    <phoneticPr fontId="4" type="noConversion"/>
  </si>
  <si>
    <t>울릉군</t>
    <phoneticPr fontId="4" type="noConversion"/>
  </si>
  <si>
    <t>울진군</t>
    <phoneticPr fontId="4" type="noConversion"/>
  </si>
  <si>
    <t>의성군</t>
    <phoneticPr fontId="4" type="noConversion"/>
  </si>
  <si>
    <t>청도군</t>
    <phoneticPr fontId="4" type="noConversion"/>
  </si>
  <si>
    <t>청송군</t>
    <phoneticPr fontId="4" type="noConversion"/>
  </si>
  <si>
    <t>거제시</t>
    <phoneticPr fontId="4" type="noConversion"/>
  </si>
  <si>
    <t>거창군</t>
    <phoneticPr fontId="4" type="noConversion"/>
  </si>
  <si>
    <t>남해군</t>
    <phoneticPr fontId="4" type="noConversion"/>
  </si>
  <si>
    <t>밀양시</t>
    <phoneticPr fontId="4" type="noConversion"/>
  </si>
  <si>
    <t>사천시</t>
    <phoneticPr fontId="4" type="noConversion"/>
  </si>
  <si>
    <t>산청군</t>
    <phoneticPr fontId="4" type="noConversion"/>
  </si>
  <si>
    <t>의령군</t>
    <phoneticPr fontId="4" type="noConversion"/>
  </si>
  <si>
    <t>창녕군</t>
    <phoneticPr fontId="4" type="noConversion"/>
  </si>
  <si>
    <t>통영시</t>
    <phoneticPr fontId="4" type="noConversion"/>
  </si>
  <si>
    <t>하동군</t>
  </si>
  <si>
    <t>하동군</t>
    <phoneticPr fontId="4" type="noConversion"/>
  </si>
  <si>
    <t>함안군</t>
    <phoneticPr fontId="4" type="noConversion"/>
  </si>
  <si>
    <t>함양군</t>
    <phoneticPr fontId="4" type="noConversion"/>
  </si>
  <si>
    <t>합천군</t>
    <phoneticPr fontId="4" type="noConversion"/>
  </si>
  <si>
    <t>서귀포시</t>
    <phoneticPr fontId="4" type="noConversion"/>
  </si>
  <si>
    <t>보건복지부, 응급의료분야 의료취약지 지정</t>
    <phoneticPr fontId="4" type="noConversion"/>
  </si>
  <si>
    <t>23년 기준 A,B,C 등급 분만취약지 선정</t>
    <phoneticPr fontId="4" type="noConversion"/>
  </si>
  <si>
    <t>23년 기준</t>
    <phoneticPr fontId="4" type="noConversion"/>
  </si>
  <si>
    <t>23년 기준</t>
    <phoneticPr fontId="4" type="noConversion"/>
  </si>
  <si>
    <t>미충족의료율</t>
    <phoneticPr fontId="4" type="noConversion"/>
  </si>
  <si>
    <t>최근 1년 동안 본인이 병의원(치과 제외)에 가고 싶을 때 가지 못한 사람의 분율(%)</t>
    <phoneticPr fontId="4" type="noConversion"/>
  </si>
  <si>
    <t>%</t>
    <phoneticPr fontId="4" type="noConversion"/>
  </si>
  <si>
    <t>통계청, 지역사회건강조사, 질병관리청</t>
    <phoneticPr fontId="4" type="noConversion"/>
  </si>
  <si>
    <t>시도</t>
    <phoneticPr fontId="13" type="noConversion"/>
  </si>
  <si>
    <t>종합병원</t>
  </si>
  <si>
    <t>90분</t>
  </si>
  <si>
    <t>60분</t>
  </si>
  <si>
    <t>국립중앙의료원, 헬스맵</t>
    <phoneticPr fontId="4" type="noConversion"/>
  </si>
  <si>
    <t>응급의료기관에 내원한 전체 진료건수 중, 응급의료기관에 내원한 중증응급환자 진료건수</t>
    <phoneticPr fontId="4" type="noConversion"/>
  </si>
  <si>
    <t>중증응급질환(28개)</t>
    <phoneticPr fontId="13" type="noConversion"/>
  </si>
  <si>
    <t>중증외상</t>
    <phoneticPr fontId="13" type="noConversion"/>
  </si>
  <si>
    <t>전체환자수 (명)</t>
  </si>
  <si>
    <t>신환자수 (명)</t>
  </si>
  <si>
    <t>결핵 신환자율</t>
    <phoneticPr fontId="4" type="noConversion"/>
  </si>
  <si>
    <t>통계청, 결핵환자 신고현황, 질병관리청</t>
    <phoneticPr fontId="4" type="noConversion"/>
  </si>
  <si>
    <t>통계청_행정안전부_주민등록인구현황</t>
    <phoneticPr fontId="4" type="noConversion"/>
  </si>
  <si>
    <t>통계청_인구동향조사</t>
    <phoneticPr fontId="4" type="noConversion"/>
  </si>
  <si>
    <t>구분</t>
    <phoneticPr fontId="13" type="noConversion"/>
  </si>
  <si>
    <t>만65세 이상 인구 1천명 당 명</t>
    <phoneticPr fontId="4" type="noConversion"/>
  </si>
  <si>
    <t>평소에 본인의 건강이 “매우 좋음” 또는 “좋음”이라고 응답한 사람의 분율</t>
    <phoneticPr fontId="4" type="noConversion"/>
  </si>
  <si>
    <t>49.6(0.4)</t>
  </si>
  <si>
    <t>53.7(0.4)</t>
  </si>
  <si>
    <t>50.7(0.5)</t>
  </si>
  <si>
    <t>40.3(0.5)</t>
  </si>
  <si>
    <t>47.0(0.6)</t>
  </si>
  <si>
    <t>47.2(0.7)</t>
  </si>
  <si>
    <t>43.6(0.7)</t>
  </si>
  <si>
    <t>53.5(0.7)</t>
  </si>
  <si>
    <t>47.5(0.7)</t>
  </si>
  <si>
    <t>33.7(0.6)</t>
  </si>
  <si>
    <t>44.9(1.3)</t>
  </si>
  <si>
    <t>46.5(1.1)</t>
  </si>
  <si>
    <t>35.8(1.0)</t>
  </si>
  <si>
    <t>18.6(0.8)</t>
  </si>
  <si>
    <t>43.1(0.7)</t>
  </si>
  <si>
    <t>42.8(0.7)</t>
  </si>
  <si>
    <t>39.0(0.7)</t>
  </si>
  <si>
    <t>42.1(0.7)</t>
  </si>
  <si>
    <t>41.3(0.7)</t>
  </si>
  <si>
    <t>47.4(0.7)</t>
  </si>
  <si>
    <t>48.3(0.7)</t>
  </si>
  <si>
    <t>41.6(0.9)</t>
  </si>
  <si>
    <t>49.8(0.7)</t>
  </si>
  <si>
    <t>42.1(0.6)</t>
  </si>
  <si>
    <t>46.6(0.9)</t>
  </si>
  <si>
    <t>47.7(0.9)</t>
  </si>
  <si>
    <t>29.3(1.5)</t>
  </si>
  <si>
    <t>16.4(1.5)</t>
  </si>
  <si>
    <t>16.7(1.6)</t>
  </si>
  <si>
    <t>57.8(0.8)</t>
  </si>
  <si>
    <t>48.4(0.8)</t>
  </si>
  <si>
    <t>50.8(0.8)</t>
  </si>
  <si>
    <t>58.3(1.9)</t>
  </si>
  <si>
    <t>18.8(1.8)</t>
  </si>
  <si>
    <t>19.2(1.3)</t>
  </si>
  <si>
    <t>51.1(0.8)</t>
  </si>
  <si>
    <t>54.0(1.0)</t>
  </si>
  <si>
    <t>55.2(0.8)</t>
  </si>
  <si>
    <t>59.6(0.8)</t>
  </si>
  <si>
    <t>45.2(2.2)</t>
  </si>
  <si>
    <t>16.9(1.6)</t>
  </si>
  <si>
    <t>25.1(1.7)</t>
  </si>
  <si>
    <t>41.0(0.8)</t>
  </si>
  <si>
    <t>45.1(0.9)</t>
  </si>
  <si>
    <t>21.0(1.6)</t>
  </si>
  <si>
    <t>22.0(1.7)</t>
  </si>
  <si>
    <t>920</t>
  </si>
  <si>
    <t>47.0(2.0)</t>
  </si>
  <si>
    <t>49.8(1.9)</t>
  </si>
  <si>
    <t>46.3(2.0)</t>
  </si>
  <si>
    <t>44.0(0.3)</t>
  </si>
  <si>
    <t>47.4(0.3)</t>
  </si>
  <si>
    <t>48.4(0.4)</t>
  </si>
  <si>
    <t>60.2(0.7)</t>
  </si>
  <si>
    <t>57.8(0.7)</t>
  </si>
  <si>
    <t>47.6(0.6)</t>
  </si>
  <si>
    <t>51.9(0.7)</t>
  </si>
  <si>
    <t>39.2(0.6)</t>
  </si>
  <si>
    <t>40.7(0.6)</t>
  </si>
  <si>
    <t>40.2(0.7)</t>
  </si>
  <si>
    <t>50.7(0.6)</t>
  </si>
  <si>
    <t>45.4(0.7)</t>
  </si>
  <si>
    <t>46.9(0.8)</t>
  </si>
  <si>
    <t>60.6(1.8)</t>
  </si>
  <si>
    <t>45.9(0.6)</t>
  </si>
  <si>
    <t>50.9(0.7)</t>
  </si>
  <si>
    <t>48.6(0.6)</t>
  </si>
  <si>
    <t>54.9(0.9)</t>
  </si>
  <si>
    <t>45.6(0.9)</t>
  </si>
  <si>
    <t>43.1(0.6)</t>
  </si>
  <si>
    <t>53.5(0.5)</t>
  </si>
  <si>
    <t>46.2(0.7)</t>
  </si>
  <si>
    <t>46.0(0.9)</t>
  </si>
  <si>
    <t>33.2(0.8)</t>
  </si>
  <si>
    <t>65.8(2.5)</t>
  </si>
  <si>
    <t>34.5(0.7)</t>
  </si>
  <si>
    <t>36.1(1.1)</t>
  </si>
  <si>
    <t>33.2(0.6)</t>
  </si>
  <si>
    <t>38.4(0.5)</t>
  </si>
  <si>
    <t>46.4(0.7)</t>
  </si>
  <si>
    <t>34.1(0.6)</t>
  </si>
  <si>
    <t>29.3(0.6)</t>
  </si>
  <si>
    <t>22.5(0.7)</t>
  </si>
  <si>
    <t>39.7(0.6)</t>
  </si>
  <si>
    <t>40.8(0.8)</t>
  </si>
  <si>
    <t>54.8(0.8)</t>
  </si>
  <si>
    <t>51.9(1.1)</t>
  </si>
  <si>
    <t>69.0(3.0)</t>
  </si>
  <si>
    <t>43.5(2.4)</t>
  </si>
  <si>
    <t>46.7(2.8)</t>
  </si>
  <si>
    <t>20.5(1.5)</t>
  </si>
  <si>
    <t>명</t>
    <phoneticPr fontId="4" type="noConversion"/>
  </si>
  <si>
    <t>조율</t>
    <phoneticPr fontId="4" type="noConversion"/>
  </si>
  <si>
    <t>표준화율</t>
    <phoneticPr fontId="4" type="noConversion"/>
  </si>
  <si>
    <t>주관적 건강인지율</t>
    <phoneticPr fontId="4" type="noConversion"/>
  </si>
  <si>
    <t>44.2(2.0)</t>
  </si>
  <si>
    <t>49.0(1.9)</t>
  </si>
  <si>
    <t>41.9(1.9)</t>
  </si>
  <si>
    <t>42.6(2.0)</t>
  </si>
  <si>
    <t>38.0(1.8)</t>
  </si>
  <si>
    <t>34.1(1.8)</t>
  </si>
  <si>
    <t>35.8(1.8)</t>
  </si>
  <si>
    <t>898</t>
  </si>
  <si>
    <t>54.6(1.7)</t>
  </si>
  <si>
    <t>38.3(1.8)</t>
  </si>
  <si>
    <t>52.8(1.9)</t>
  </si>
  <si>
    <t>40.9(1.9)</t>
  </si>
  <si>
    <t>59.5(1.9)</t>
  </si>
  <si>
    <t>41.7(1.9)</t>
  </si>
  <si>
    <t>33.2(2.1)</t>
  </si>
  <si>
    <t>37.0(1.9)</t>
  </si>
  <si>
    <t>39.1(1.8)</t>
  </si>
  <si>
    <t>42.0(1.8)</t>
  </si>
  <si>
    <t>31.8(1.8)</t>
  </si>
  <si>
    <t>41.9(1.8)</t>
  </si>
  <si>
    <t>40.7(1.9)</t>
  </si>
  <si>
    <t>33.9(1.8)</t>
  </si>
  <si>
    <t>899</t>
  </si>
  <si>
    <t>891</t>
  </si>
  <si>
    <t>35.2(1.8)</t>
  </si>
  <si>
    <t>33.6(1.8)</t>
  </si>
  <si>
    <t>33.8(1.7)</t>
  </si>
  <si>
    <t>39.0(1.9)</t>
  </si>
  <si>
    <t>63.0(2.0)</t>
  </si>
  <si>
    <t>37.9(1.8)</t>
  </si>
  <si>
    <t>887</t>
  </si>
  <si>
    <t>679</t>
  </si>
  <si>
    <t>48.8(2.2)</t>
  </si>
  <si>
    <t>39.0(2.0)</t>
  </si>
  <si>
    <t>826</t>
  </si>
  <si>
    <t>37.0(1.7)</t>
  </si>
  <si>
    <t>49.2(2.3)</t>
  </si>
  <si>
    <t>58.1(1.7)</t>
  </si>
  <si>
    <t>52.6(2.1)</t>
  </si>
  <si>
    <t>890</t>
  </si>
  <si>
    <t>45.4(2.1)</t>
  </si>
  <si>
    <t>871</t>
  </si>
  <si>
    <t>50.0(2.3)</t>
  </si>
  <si>
    <t>40.8(2.1)</t>
  </si>
  <si>
    <t>38.8(1.9)</t>
  </si>
  <si>
    <t>885</t>
  </si>
  <si>
    <t>39.4(1.9)</t>
  </si>
  <si>
    <t>44.5(0.9)</t>
  </si>
  <si>
    <t>38.1(1.9)</t>
  </si>
  <si>
    <t>29.6(1.7)</t>
  </si>
  <si>
    <t>878</t>
  </si>
  <si>
    <t>40.6(2.2)</t>
  </si>
  <si>
    <t>884</t>
  </si>
  <si>
    <t>50.7(2.3)</t>
  </si>
  <si>
    <t>33.3(1.9)</t>
  </si>
  <si>
    <t>36.3(2.2)</t>
  </si>
  <si>
    <t>52.4(2.1)</t>
  </si>
  <si>
    <t>42.4(2.7)</t>
  </si>
  <si>
    <t>46.3(2.1)</t>
  </si>
  <si>
    <t>36.8(1.9)</t>
  </si>
  <si>
    <t>69.7(2.1)</t>
  </si>
  <si>
    <t>52.3(3.4)</t>
  </si>
  <si>
    <t>44.7(2.3)</t>
  </si>
  <si>
    <t>42.8(2.9)</t>
  </si>
  <si>
    <t>51.2(2.1)</t>
  </si>
  <si>
    <t>57.7(2.1)</t>
  </si>
  <si>
    <t>44.9(2.2)</t>
  </si>
  <si>
    <t>51.3(2.3)</t>
  </si>
  <si>
    <t>680</t>
  </si>
  <si>
    <t>41.6(2.1)</t>
  </si>
  <si>
    <t>39.4(2.4)</t>
  </si>
  <si>
    <t>52.9(2.1)</t>
  </si>
  <si>
    <t>44.1(2.1)</t>
  </si>
  <si>
    <t>38.8(2.4)</t>
  </si>
  <si>
    <t>46.8(2.8)</t>
  </si>
  <si>
    <t>44.6(2.3)</t>
  </si>
  <si>
    <t>42.3(3.1)</t>
  </si>
  <si>
    <t>48.5(2.4)</t>
  </si>
  <si>
    <t>34.2(2.1)</t>
  </si>
  <si>
    <t>35.1(2.8)</t>
  </si>
  <si>
    <t>31.8(1.7)</t>
  </si>
  <si>
    <t>32.5(2.0)</t>
  </si>
  <si>
    <t>37.0(2.2)</t>
  </si>
  <si>
    <t>65.0(2.8)</t>
  </si>
  <si>
    <t>38.7(3.0)</t>
  </si>
  <si>
    <t>52.7(3.0)</t>
  </si>
  <si>
    <t>43.7(2.5)</t>
  </si>
  <si>
    <t>50.1(2.0)</t>
  </si>
  <si>
    <t>48.8(2.7)</t>
  </si>
  <si>
    <t>33.8(2.0)</t>
  </si>
  <si>
    <t>32.4(2.1)</t>
  </si>
  <si>
    <t>44.3(3.1)</t>
  </si>
  <si>
    <t>53.7(2.6)</t>
  </si>
  <si>
    <t>43.6(3.2)</t>
  </si>
  <si>
    <t>51.5(2.1)</t>
  </si>
  <si>
    <t>51.7(3.1)</t>
  </si>
  <si>
    <t>60.0(3.0)</t>
  </si>
  <si>
    <t>37.2(2.3)</t>
  </si>
  <si>
    <t>50.2(4.4)</t>
  </si>
  <si>
    <t>36.2(2.3)</t>
  </si>
  <si>
    <t>51.1(2.7)</t>
  </si>
  <si>
    <t>44.3(2.3)</t>
  </si>
  <si>
    <t>30.6(1.8)</t>
  </si>
  <si>
    <t>34.8(2.6)</t>
  </si>
  <si>
    <t>48.3(3.0)</t>
  </si>
  <si>
    <t>50.1(2.7)</t>
  </si>
  <si>
    <t>31.2(2.4)</t>
  </si>
  <si>
    <t>48.2(3.1)</t>
  </si>
  <si>
    <t>47.5(3.5)</t>
  </si>
  <si>
    <t>42.4(2.4)</t>
  </si>
  <si>
    <t>39.7(2.6)</t>
  </si>
  <si>
    <t>54.2(3.7)</t>
  </si>
  <si>
    <t>31.2(2.5)</t>
  </si>
  <si>
    <t>29.5(2.6)</t>
  </si>
  <si>
    <t>32.3(2.1)</t>
  </si>
  <si>
    <t>31.7(1.6)</t>
  </si>
  <si>
    <t>52.1(3.1)</t>
  </si>
  <si>
    <t>49.3(3.0)</t>
  </si>
  <si>
    <t>31.5(2.0)</t>
  </si>
  <si>
    <t>35.8(2.1)</t>
  </si>
  <si>
    <t>34.5(2.6)</t>
  </si>
  <si>
    <t>34.7(2.0)</t>
  </si>
  <si>
    <t>31.7(1.9)</t>
  </si>
  <si>
    <t>34.9(2.0)</t>
  </si>
  <si>
    <t>28.7(1.4)</t>
  </si>
  <si>
    <t>51.0(2.7)</t>
  </si>
  <si>
    <t>31.8(2.1)</t>
  </si>
  <si>
    <t>64.6(2.3)</t>
  </si>
  <si>
    <t>35.6(2.6)</t>
  </si>
  <si>
    <t>31.3(2.0)</t>
  </si>
  <si>
    <t>32.9(2.4)</t>
  </si>
  <si>
    <t>32.6(2.0)</t>
  </si>
  <si>
    <t>34.2(2.7)</t>
  </si>
  <si>
    <t>57.8(2.0)</t>
  </si>
  <si>
    <t>16.6(0.3)</t>
  </si>
  <si>
    <t>17.9(0.3)</t>
  </si>
  <si>
    <t>30.9(0.5)</t>
  </si>
  <si>
    <t>24.0(0.7)</t>
  </si>
  <si>
    <t>20.6(0.7)</t>
  </si>
  <si>
    <t>6.3(0.4)</t>
  </si>
  <si>
    <t>7.3(0.4)</t>
  </si>
  <si>
    <t>26.5(0.4)</t>
  </si>
  <si>
    <t>19.6(0.4)</t>
  </si>
  <si>
    <t>17.2(0.4)</t>
  </si>
  <si>
    <t>19.0(0.4)</t>
  </si>
  <si>
    <t>18.5(0.4)</t>
  </si>
  <si>
    <t>18.8(0.4)</t>
  </si>
  <si>
    <t>33.0(0.7)</t>
  </si>
  <si>
    <t>20.4(0.5)</t>
  </si>
  <si>
    <t>18.5(0.5)</t>
  </si>
  <si>
    <t>18.2(0.5)</t>
  </si>
  <si>
    <t>20.8(0.5)</t>
  </si>
  <si>
    <t>19.4(0.6)</t>
  </si>
  <si>
    <t>18.8(1.2)</t>
  </si>
  <si>
    <t>9.0(0.9)</t>
  </si>
  <si>
    <t>22.3(0.6)</t>
  </si>
  <si>
    <t>18.7(0.5)</t>
  </si>
  <si>
    <t>19.3(0.6)</t>
  </si>
  <si>
    <t>50.2(0.9)</t>
  </si>
  <si>
    <t>15.6(1.4)</t>
  </si>
  <si>
    <t>16.9(1.3)</t>
  </si>
  <si>
    <t>16.9(0.6)</t>
  </si>
  <si>
    <t>19.7(0.6)</t>
  </si>
  <si>
    <t>19.6(0.6)</t>
  </si>
  <si>
    <t>18.3(0.6)</t>
  </si>
  <si>
    <t>19.6(1.4)</t>
  </si>
  <si>
    <t>13.5(1.3)</t>
  </si>
  <si>
    <t>10.2(1.2)</t>
  </si>
  <si>
    <t>13.2(1.2)</t>
  </si>
  <si>
    <t>17.7(0.6)</t>
  </si>
  <si>
    <t>19.0(0.6)</t>
  </si>
  <si>
    <t>18.0(1.5)</t>
  </si>
  <si>
    <t>23.9(1.7)</t>
  </si>
  <si>
    <t>19.3(1.3)</t>
  </si>
  <si>
    <t>18.7(0.6)</t>
  </si>
  <si>
    <t>19.7(0.7)</t>
  </si>
  <si>
    <t>20.5(1.7)</t>
  </si>
  <si>
    <t>19.8(1.9)</t>
  </si>
  <si>
    <t>27.2(1.5)</t>
  </si>
  <si>
    <t>25.4(1.6)</t>
  </si>
  <si>
    <t>15.6(1.3)</t>
  </si>
  <si>
    <t>20.7(0.2)</t>
  </si>
  <si>
    <t>18.8(0.2)</t>
  </si>
  <si>
    <t>19.2(0.2)</t>
  </si>
  <si>
    <t>18.4(0.5)</t>
  </si>
  <si>
    <t>27.2(0.5)</t>
  </si>
  <si>
    <t>22.2(0.5)</t>
  </si>
  <si>
    <t>21.9(0.5)</t>
  </si>
  <si>
    <t>22.8(0.5)</t>
  </si>
  <si>
    <t>14.2(0.5)</t>
  </si>
  <si>
    <t>12.2(0.6)</t>
  </si>
  <si>
    <t>26.9(0.5)</t>
  </si>
  <si>
    <t>21.0(0.5)</t>
  </si>
  <si>
    <t>19.2(0.5)</t>
  </si>
  <si>
    <t>27.5(1.8)</t>
  </si>
  <si>
    <t>25.6(1.4)</t>
  </si>
  <si>
    <t>21.3(0.5)</t>
  </si>
  <si>
    <t>21.8(0.5)</t>
  </si>
  <si>
    <t>22.0(0.5)</t>
  </si>
  <si>
    <t>20.2(0.5)</t>
  </si>
  <si>
    <t>22.4(0.6)</t>
  </si>
  <si>
    <t>19.9(1.5)</t>
  </si>
  <si>
    <t>24.5(1.7)</t>
  </si>
  <si>
    <t>19.4(1.6)</t>
  </si>
  <si>
    <t>23.0(2.0)</t>
  </si>
  <si>
    <t>18.1(0.4)</t>
  </si>
  <si>
    <t>19.8(1.4)</t>
  </si>
  <si>
    <t>23.7(1.5)</t>
  </si>
  <si>
    <t>9.8(0.5)</t>
  </si>
  <si>
    <t>19.7(0.4)</t>
  </si>
  <si>
    <t>19.1(0.5)</t>
  </si>
  <si>
    <t>34.1(0.8)</t>
  </si>
  <si>
    <t>18.6(0.9)</t>
  </si>
  <si>
    <t>28.3(0.8)</t>
  </si>
  <si>
    <t>19.1(1.0)</t>
  </si>
  <si>
    <t>26.9(1.8)</t>
  </si>
  <si>
    <t>13.0(1.4)</t>
  </si>
  <si>
    <t>현재흡연율</t>
    <phoneticPr fontId="4" type="noConversion"/>
  </si>
  <si>
    <t>18.7(1.6)</t>
  </si>
  <si>
    <t>12.7(1.9)</t>
  </si>
  <si>
    <t>14.9(1.7)</t>
  </si>
  <si>
    <t>24.3(2.1)</t>
  </si>
  <si>
    <t>23.3(1.7)</t>
  </si>
  <si>
    <t>18.0(1.2)</t>
  </si>
  <si>
    <t>25.7(1.8)</t>
  </si>
  <si>
    <t>23.4(1.9)</t>
  </si>
  <si>
    <t>17.7(1.7)</t>
  </si>
  <si>
    <t>19.1(2.3)</t>
  </si>
  <si>
    <t>22.4(2.6)</t>
  </si>
  <si>
    <t>21.9(1.9)</t>
  </si>
  <si>
    <t>22.6(1.7)</t>
  </si>
  <si>
    <t>18.2(1.7)</t>
  </si>
  <si>
    <t>19.4(1.9)</t>
  </si>
  <si>
    <t>19.7(1.7)</t>
  </si>
  <si>
    <t>22.6(1.3)</t>
  </si>
  <si>
    <t>22.1(2.3)</t>
  </si>
  <si>
    <t>25.2(2.2)</t>
  </si>
  <si>
    <t>19.8(1.6)</t>
  </si>
  <si>
    <t>21.1(2.1)</t>
  </si>
  <si>
    <t>24.2(2.5)</t>
  </si>
  <si>
    <t>25.5(2.3)</t>
  </si>
  <si>
    <t>22.4(2.1)</t>
  </si>
  <si>
    <t>24.7(2.1)</t>
  </si>
  <si>
    <t>23.9(2.1)</t>
  </si>
  <si>
    <t>26.5(2.9)</t>
  </si>
  <si>
    <t>25.7(1.6)</t>
  </si>
  <si>
    <t>평생(지금까지) 5갑(100개비) 이상 흡연한 사람으로서 현재 흡연하는 사람("매일 피움" 또는 "가끔 피움")의 분율</t>
    <phoneticPr fontId="4" type="noConversion"/>
  </si>
  <si>
    <t>비만 인구 비율</t>
    <phoneticPr fontId="4" type="noConversion"/>
  </si>
  <si>
    <t>자가보고 체질량지수(kg/m2)가 25 이상인 사람의 분율</t>
    <phoneticPr fontId="4" type="noConversion"/>
  </si>
  <si>
    <t>28.8(0.3)</t>
  </si>
  <si>
    <t>28.2(0.3)</t>
  </si>
  <si>
    <t>31.0(0.5)</t>
  </si>
  <si>
    <t>31.7(0.5)</t>
  </si>
  <si>
    <t>32.9(0.5)</t>
  </si>
  <si>
    <t>20.0(0.4)</t>
  </si>
  <si>
    <t>32.2(0.8)</t>
  </si>
  <si>
    <t>28.4(0.7)</t>
  </si>
  <si>
    <t>32.1(0.5)</t>
  </si>
  <si>
    <t>16.7(0.5)</t>
  </si>
  <si>
    <t>26.1(0.8)</t>
  </si>
  <si>
    <t>27.9(0.6)</t>
  </si>
  <si>
    <t>30.5(0.6)</t>
  </si>
  <si>
    <t>32.0(0.6)</t>
  </si>
  <si>
    <t>17.6(1.3)</t>
  </si>
  <si>
    <t>15.3(1.3)</t>
  </si>
  <si>
    <t>4,563</t>
  </si>
  <si>
    <t>28.9(0.7)</t>
  </si>
  <si>
    <t>29.2(0.7)</t>
  </si>
  <si>
    <t>4,494</t>
  </si>
  <si>
    <t>20.9(1.5)</t>
  </si>
  <si>
    <t>22.3(1.7)</t>
  </si>
  <si>
    <t>37.7(2.6)</t>
  </si>
  <si>
    <t>32.9(0.3)</t>
  </si>
  <si>
    <t>33.0(0.3)</t>
  </si>
  <si>
    <t>32.4(0.6)</t>
  </si>
  <si>
    <t>34.5(0.6)</t>
  </si>
  <si>
    <t>35.0(0.7)</t>
  </si>
  <si>
    <t>26.4(0.7)</t>
  </si>
  <si>
    <t>32.2(1.6)</t>
  </si>
  <si>
    <t>34.4(0.7)</t>
  </si>
  <si>
    <t>37.2(2.1)</t>
  </si>
  <si>
    <t>15.2(1.1)</t>
  </si>
  <si>
    <t>34.0(0.6)</t>
  </si>
  <si>
    <t>33.9(0.5)</t>
  </si>
  <si>
    <t>18.1(1.0)</t>
  </si>
  <si>
    <t>25.5(1.0)</t>
  </si>
  <si>
    <t>37.1(2.6)</t>
  </si>
  <si>
    <t>36.9(2.9)</t>
  </si>
  <si>
    <t>30.8(2.3)</t>
  </si>
  <si>
    <t>37.4(2.8)</t>
  </si>
  <si>
    <t>34.0(2.0)</t>
  </si>
  <si>
    <t>29.8(2.9)</t>
  </si>
  <si>
    <t>32.0(1.7)</t>
  </si>
  <si>
    <t>41.8(4.7)</t>
  </si>
  <si>
    <t>34.1(1.6)</t>
  </si>
  <si>
    <t>34.4(2.0)</t>
  </si>
  <si>
    <t>33.7(2.8)</t>
  </si>
  <si>
    <t>33.4(2.7)</t>
  </si>
  <si>
    <t>27.7(2.8)</t>
  </si>
  <si>
    <t>38.3(3.9)</t>
  </si>
  <si>
    <t>33.1(2.9)</t>
  </si>
  <si>
    <t>853</t>
  </si>
  <si>
    <t>22,226</t>
  </si>
  <si>
    <t>58.6(0.3)</t>
  </si>
  <si>
    <t>10,711</t>
  </si>
  <si>
    <t>59.0(0.4)</t>
  </si>
  <si>
    <t>13,565</t>
  </si>
  <si>
    <t>59.9(0.8)</t>
  </si>
  <si>
    <t>65.5(0.8)</t>
  </si>
  <si>
    <t>14,092</t>
  </si>
  <si>
    <t>7,867</t>
  </si>
  <si>
    <t>8,784</t>
  </si>
  <si>
    <t>4,136</t>
  </si>
  <si>
    <t>40,965</t>
  </si>
  <si>
    <t>15,608</t>
  </si>
  <si>
    <t>11,905</t>
  </si>
  <si>
    <t>17,197</t>
  </si>
  <si>
    <t>20,436</t>
  </si>
  <si>
    <t>17,722</t>
  </si>
  <si>
    <t>4,065</t>
  </si>
  <si>
    <t>64.7(0.5)</t>
  </si>
  <si>
    <t>64.2(0.7)</t>
  </si>
  <si>
    <t>62.8(0.7)</t>
  </si>
  <si>
    <t>57.6(0.8)</t>
  </si>
  <si>
    <t>62.6(0.8)</t>
  </si>
  <si>
    <t>61.3(1.0)</t>
  </si>
  <si>
    <t>50.4(2.2)</t>
  </si>
  <si>
    <t>59.8(0.3)</t>
  </si>
  <si>
    <t>57.9(0.6)</t>
  </si>
  <si>
    <t>64.8(0.8)</t>
  </si>
  <si>
    <t>60.1(0.6)</t>
  </si>
  <si>
    <t>62.9(0.5)</t>
  </si>
  <si>
    <t>64.2(0.6)</t>
  </si>
  <si>
    <t>76.9(1.3)</t>
  </si>
  <si>
    <t>57.8(0.4)</t>
  </si>
  <si>
    <t>63.7(0.6)</t>
  </si>
  <si>
    <t>63.1(0.7)</t>
  </si>
  <si>
    <t>56.6(0.8)</t>
  </si>
  <si>
    <t>62.1(0.8)</t>
  </si>
  <si>
    <t>60.0(0.9)</t>
  </si>
  <si>
    <t>49.5(2.0)</t>
  </si>
  <si>
    <t>65.0(0.7)</t>
  </si>
  <si>
    <t>64.0(0.9)</t>
  </si>
  <si>
    <t>61.1(0.7)</t>
  </si>
  <si>
    <t>63.5(0.6)</t>
  </si>
  <si>
    <t>75.6(1.2)</t>
  </si>
  <si>
    <t>55.3(2.1)</t>
  </si>
  <si>
    <t>64.2(1.7)</t>
  </si>
  <si>
    <t>76.4(1.9)</t>
  </si>
  <si>
    <t>73.1(2.2)</t>
  </si>
  <si>
    <t>56.6(2.3)</t>
  </si>
  <si>
    <t>56.8(2.2)</t>
  </si>
  <si>
    <t>597</t>
  </si>
  <si>
    <t>69.5(2.2)</t>
  </si>
  <si>
    <t>70.3(2.9)</t>
  </si>
  <si>
    <t>616</t>
  </si>
  <si>
    <t>76.1(2.1)</t>
  </si>
  <si>
    <t>68.6(3.0)</t>
  </si>
  <si>
    <t>626</t>
  </si>
  <si>
    <t>64.7(2.2)</t>
  </si>
  <si>
    <t>64.8(3.4)</t>
  </si>
  <si>
    <t>69.3(3.0)</t>
  </si>
  <si>
    <t>557</t>
  </si>
  <si>
    <t>68.0(2.3)</t>
  </si>
  <si>
    <t>59.5(2.6)</t>
  </si>
  <si>
    <t>61.3(3.4)</t>
  </si>
  <si>
    <t>64.1(2.4)</t>
  </si>
  <si>
    <t>67.7(3.2)</t>
  </si>
  <si>
    <t>50.6(2.9)</t>
  </si>
  <si>
    <t>83.7(2.0)</t>
  </si>
  <si>
    <t>82.3(2.3)</t>
  </si>
  <si>
    <t>60.6(2.3)</t>
  </si>
  <si>
    <t>541</t>
  </si>
  <si>
    <t>79.3(2.0)</t>
  </si>
  <si>
    <t>79.1(2.7)</t>
  </si>
  <si>
    <t>54.9(4.4)</t>
  </si>
  <si>
    <t>57.9(3.5)</t>
  </si>
  <si>
    <t>565</t>
  </si>
  <si>
    <t>83.6(1.7)</t>
  </si>
  <si>
    <t>81.7(2.8)</t>
  </si>
  <si>
    <t>72.6(2.8)</t>
  </si>
  <si>
    <t>63.2(2.8)</t>
  </si>
  <si>
    <t>71.4(3.1)</t>
  </si>
  <si>
    <t>47.5(4.5)</t>
  </si>
  <si>
    <t>뇌졸중(중풍) 조기증상에 대해 모두 맞춘 사람의 분율</t>
    <phoneticPr fontId="4" type="noConversion"/>
  </si>
  <si>
    <t>26.0(0.3)</t>
  </si>
  <si>
    <t>30.0(0.5)</t>
  </si>
  <si>
    <t>20.2(0.3)</t>
  </si>
  <si>
    <t>28.1(1.7)</t>
  </si>
  <si>
    <t>19.0(1.4)</t>
  </si>
  <si>
    <t>28.1(1.5)</t>
  </si>
  <si>
    <t>20.3(1.4)</t>
  </si>
  <si>
    <t>28.9(2.0)</t>
  </si>
  <si>
    <t>19.2(1.4)</t>
  </si>
  <si>
    <t>18.8(1.3)</t>
  </si>
  <si>
    <t>19.6(1.3)</t>
  </si>
  <si>
    <t>24.5(2.6)</t>
  </si>
  <si>
    <t>37.4(2.3)</t>
  </si>
  <si>
    <t>20.2(1.8)</t>
  </si>
  <si>
    <t>17.2(1.3)</t>
  </si>
  <si>
    <t>28.6(1.8)</t>
  </si>
  <si>
    <t>19.4(1.3)</t>
  </si>
  <si>
    <t>21.1(1.7)</t>
  </si>
  <si>
    <t>22.5(1.7)</t>
  </si>
  <si>
    <t>19.1(1.8)</t>
  </si>
  <si>
    <t>92.0(0.4)</t>
  </si>
  <si>
    <t>94.6(0.5)</t>
  </si>
  <si>
    <t>93.5(0.6)</t>
  </si>
  <si>
    <t>95.0(0.6)</t>
  </si>
  <si>
    <t>94.6(0.7)</t>
  </si>
  <si>
    <t>93.2(0.8)</t>
  </si>
  <si>
    <t>88.9(2.3)</t>
  </si>
  <si>
    <t>93.7(0.3)</t>
  </si>
  <si>
    <t>96.0(0.4)</t>
  </si>
  <si>
    <t>93.7(0.5)</t>
  </si>
  <si>
    <t>96.4(0.5)</t>
  </si>
  <si>
    <t>97.1(0.3)</t>
  </si>
  <si>
    <t>95.7(0.4)</t>
  </si>
  <si>
    <t>95.9(0.4)</t>
  </si>
  <si>
    <t>94.0(1.0)</t>
  </si>
  <si>
    <t>91.1(0.5)</t>
  </si>
  <si>
    <t>92.9(0.6)</t>
  </si>
  <si>
    <t>92.6(0.7)</t>
  </si>
  <si>
    <t>94.3(0.6)</t>
  </si>
  <si>
    <t>93.6(0.8)</t>
  </si>
  <si>
    <t>93.7(0.9)</t>
  </si>
  <si>
    <t>92.8(0.8)</t>
  </si>
  <si>
    <t>92.1(1.7)</t>
  </si>
  <si>
    <t>93.2(0.3)</t>
  </si>
  <si>
    <t>92.7(0.7)</t>
  </si>
  <si>
    <t>95.0(0.5)</t>
  </si>
  <si>
    <t>95.3(0.6)</t>
  </si>
  <si>
    <t>95.4(0.5)</t>
  </si>
  <si>
    <t>94.1(0.5)</t>
  </si>
  <si>
    <t>93.6(1.0)</t>
  </si>
  <si>
    <t>98.4(0.7)</t>
  </si>
  <si>
    <t>93.8(0.9)</t>
  </si>
  <si>
    <t>97.6(0.8)</t>
  </si>
  <si>
    <t>95.9(1.3)</t>
  </si>
  <si>
    <t>97.8(0.9)</t>
  </si>
  <si>
    <t>96.6(1.1)</t>
  </si>
  <si>
    <t>97.7(1.0)</t>
  </si>
  <si>
    <t>97.6(1.1)</t>
  </si>
  <si>
    <t>93.3(1.6)</t>
  </si>
  <si>
    <t>92.9(1.8)</t>
  </si>
  <si>
    <t>92.3(1.7)</t>
  </si>
  <si>
    <t>97.1(1.0)</t>
  </si>
  <si>
    <t>91.4(1.6)</t>
  </si>
  <si>
    <t>92.2(1.9)</t>
  </si>
  <si>
    <t>87.2(2.9)</t>
  </si>
  <si>
    <t>98.2(0.8)</t>
  </si>
  <si>
    <t>93.2(1.4)</t>
  </si>
  <si>
    <t>97.9(0.7)</t>
  </si>
  <si>
    <t>89.0(0.9)</t>
  </si>
  <si>
    <t>96.1(1.1)</t>
  </si>
  <si>
    <t>92.7(2.1)</t>
  </si>
  <si>
    <t>99.1(0.7)</t>
  </si>
  <si>
    <t>97.2(1.1)</t>
  </si>
  <si>
    <t>97.0(1.2)</t>
  </si>
  <si>
    <t>94.8(1.9)</t>
  </si>
  <si>
    <t>92.4(2.6)</t>
  </si>
  <si>
    <t>94.4(1.7)</t>
  </si>
  <si>
    <t>90.0(2.2)</t>
  </si>
  <si>
    <t>98.2(0.6)</t>
  </si>
  <si>
    <t>95.8(1.7)</t>
  </si>
  <si>
    <t>95.5(1.6)</t>
  </si>
  <si>
    <t>90.0(2.4)</t>
  </si>
  <si>
    <t>97.5(0.9)</t>
  </si>
  <si>
    <t>96.7(1.6)</t>
  </si>
  <si>
    <t>97.3(1.1)</t>
  </si>
  <si>
    <t>96.3(1.3)</t>
  </si>
  <si>
    <t>97.8(0.7)</t>
  </si>
  <si>
    <t>90.5(2.4)</t>
  </si>
  <si>
    <t>97.7(1.2)</t>
  </si>
  <si>
    <t>93.7(1.4)</t>
  </si>
  <si>
    <t>고혈압 진단경험자의 치료율</t>
    <phoneticPr fontId="4" type="noConversion"/>
  </si>
  <si>
    <t>11.4(0.2)</t>
  </si>
  <si>
    <t>12.8(0.3)</t>
  </si>
  <si>
    <t>12.1(0.4)</t>
  </si>
  <si>
    <t>12.5(0.4)</t>
  </si>
  <si>
    <t>11.6(0.5)</t>
  </si>
  <si>
    <t>10.0(1.2)</t>
  </si>
  <si>
    <t>11.6(0.2)</t>
  </si>
  <si>
    <t>13.6(0.4)</t>
  </si>
  <si>
    <t>13.1(0.4)</t>
  </si>
  <si>
    <t>14.0(0.4)</t>
  </si>
  <si>
    <t>14.8(0.4)</t>
  </si>
  <si>
    <t>14.1(0.3)</t>
  </si>
  <si>
    <t>11.7(0.3)</t>
  </si>
  <si>
    <t>9.1(0.6)</t>
  </si>
  <si>
    <t>8.5(0.2)</t>
  </si>
  <si>
    <t>8.7(0.2)</t>
  </si>
  <si>
    <t>8.6(0.4)</t>
  </si>
  <si>
    <t>9.7(0.3)</t>
  </si>
  <si>
    <t>8.8(0.4)</t>
  </si>
  <si>
    <t>9.0(0.4)</t>
  </si>
  <si>
    <t>9.1(0.1)</t>
  </si>
  <si>
    <t>9.0(0.3)</t>
  </si>
  <si>
    <t>9.8(0.3)</t>
  </si>
  <si>
    <t>9.4(0.4)</t>
  </si>
  <si>
    <t>9.3(0.3)</t>
  </si>
  <si>
    <t>8.2(0.3)</t>
  </si>
  <si>
    <t>14.5(1.2)</t>
  </si>
  <si>
    <t>10.0(0.9)</t>
  </si>
  <si>
    <t>8.9(0.8)</t>
  </si>
  <si>
    <t>8.8(0.9)</t>
  </si>
  <si>
    <t>12.3(1.2)</t>
  </si>
  <si>
    <t>8.3(1.0)</t>
  </si>
  <si>
    <t>10.2(1.3)</t>
  </si>
  <si>
    <t>7.6(0.9)</t>
  </si>
  <si>
    <t>8.9(1.0)</t>
  </si>
  <si>
    <t>16.6(1.3)</t>
  </si>
  <si>
    <t>10.0(1.5)</t>
  </si>
  <si>
    <t>18.6(1.5)</t>
  </si>
  <si>
    <t>13.4(2.2)</t>
  </si>
  <si>
    <t>9.6(1.1)</t>
  </si>
  <si>
    <t>10.3(1.5)</t>
  </si>
  <si>
    <t>14.9(1.1)</t>
  </si>
  <si>
    <t>7.6(1.0)</t>
  </si>
  <si>
    <t>8.2(1.1)</t>
  </si>
  <si>
    <t>15.2(1.3)</t>
  </si>
  <si>
    <t>9.2(1.2)</t>
  </si>
  <si>
    <t>15.4(1.4)</t>
  </si>
  <si>
    <t>10.2(0.9)</t>
  </si>
  <si>
    <t>9.1(1.0)</t>
  </si>
  <si>
    <t>10.2(1.0)</t>
  </si>
  <si>
    <t>17.7(1.4)</t>
  </si>
  <si>
    <t>10.1(1.0)</t>
  </si>
  <si>
    <t>13.9(1.2)</t>
  </si>
  <si>
    <t>8.0(1.3)</t>
  </si>
  <si>
    <t>16.3(1.3)</t>
  </si>
  <si>
    <t>9.3(1.4)</t>
  </si>
  <si>
    <t>92.2(0.5)</t>
  </si>
  <si>
    <t>93.5(0.7)</t>
  </si>
  <si>
    <t>96.7(0.6)</t>
  </si>
  <si>
    <t>93.1(0.9)</t>
  </si>
  <si>
    <t>93.5(0.8)</t>
  </si>
  <si>
    <t>93.2(1.0)</t>
  </si>
  <si>
    <t>91.6(1.5)</t>
  </si>
  <si>
    <t>92.6(2.6)</t>
  </si>
  <si>
    <t>93.2(0.4)</t>
  </si>
  <si>
    <t>95.2(0.6)</t>
  </si>
  <si>
    <t>95.8(0.6)</t>
  </si>
  <si>
    <t>94.5(0.9)</t>
  </si>
  <si>
    <t>97.2(0.3)</t>
  </si>
  <si>
    <t>96.0(0.6)</t>
  </si>
  <si>
    <t>95.0(1.1)</t>
  </si>
  <si>
    <t>91.8(0.6)</t>
  </si>
  <si>
    <t>92.5(0.9)</t>
  </si>
  <si>
    <t>96.6(0.7)</t>
  </si>
  <si>
    <t>93.0(0.9)</t>
  </si>
  <si>
    <t>91.1(1.7)</t>
  </si>
  <si>
    <t>92.4(2.2)</t>
  </si>
  <si>
    <t>92.9(0.4)</t>
  </si>
  <si>
    <t>94.8(0.7)</t>
  </si>
  <si>
    <t>95.6(0.7)</t>
  </si>
  <si>
    <t>93.2(0.9)</t>
  </si>
  <si>
    <t>93.7(1.1)</t>
  </si>
  <si>
    <t>96.5(0.5)</t>
  </si>
  <si>
    <t>95.2(0.5)</t>
  </si>
  <si>
    <t>94.8(1.3)</t>
  </si>
  <si>
    <t>94.5(1.2)</t>
  </si>
  <si>
    <t>97.1(0.5)</t>
  </si>
  <si>
    <t>97.3(0.3)</t>
  </si>
  <si>
    <t>99.5(0.5)</t>
  </si>
  <si>
    <t>96.9(0.5)</t>
  </si>
  <si>
    <t>98.8(0.9)</t>
  </si>
  <si>
    <t>96.6(0.6)</t>
  </si>
  <si>
    <t>98.1(1.3)</t>
  </si>
  <si>
    <t>95.6(2.4)</t>
  </si>
  <si>
    <t>98.7(0.9)</t>
  </si>
  <si>
    <t>95.1(0.8)</t>
  </si>
  <si>
    <t>98.0(1.2)</t>
  </si>
  <si>
    <t>97.2(1.8)</t>
  </si>
  <si>
    <t>96.1(1.7)</t>
  </si>
  <si>
    <t>94.6(2.4)</t>
  </si>
  <si>
    <t>94.3(2.2)</t>
  </si>
  <si>
    <t>89.9(2.5)</t>
  </si>
  <si>
    <t>88.3(2.1)</t>
  </si>
  <si>
    <t>79.9(2.1)</t>
  </si>
  <si>
    <t>95.1(2.2)</t>
  </si>
  <si>
    <t>92.6(1.7)</t>
  </si>
  <si>
    <t>96.7(1.7)</t>
  </si>
  <si>
    <t>85.7(3.4)</t>
  </si>
  <si>
    <t>91.2(2.6)</t>
  </si>
  <si>
    <t>84.4(2.2)</t>
  </si>
  <si>
    <t>93.6(2.2)</t>
  </si>
  <si>
    <t>97.8(1.7)</t>
  </si>
  <si>
    <t>94.7(1.7)</t>
  </si>
  <si>
    <t>97.1(1.4)</t>
  </si>
  <si>
    <t>91.6(2.4)</t>
  </si>
  <si>
    <t>98.1(1.1)</t>
  </si>
  <si>
    <t>88.8(1.8)</t>
  </si>
  <si>
    <t>98.0(1.4)</t>
  </si>
  <si>
    <t>92.8(2.3)</t>
  </si>
  <si>
    <t>95.0(1.8)</t>
  </si>
  <si>
    <t>92.9(2.6)</t>
  </si>
  <si>
    <t>95.5(1.8)</t>
  </si>
  <si>
    <t>91.7(2.4)</t>
  </si>
  <si>
    <t>97.4(1.1)</t>
  </si>
  <si>
    <t>93.9(1.1)</t>
  </si>
  <si>
    <t>의사에게 고혈압을 진단받은 30세 이상 사람의 분율</t>
    <phoneticPr fontId="4" type="noConversion"/>
  </si>
  <si>
    <t>의사에게 고혈압을 진단받은 30세 이상 사람 중 현재 혈압조절약을 한 달에 20일 이상 복용한 사람의 분율</t>
    <phoneticPr fontId="4" type="noConversion"/>
  </si>
  <si>
    <t>의사에게 당뇨병을 진단받은 30세 이상 사람의 분율</t>
    <phoneticPr fontId="4" type="noConversion"/>
  </si>
  <si>
    <t>의사에게 당뇨병을 진단받은 30세 이상 사람 중 혈당을 관리하기 위해 인슐린 주사 또는 당뇨병약(경구용 혈당강하제)을 치료받고 있는 사람의 분율</t>
    <phoneticPr fontId="4" type="noConversion"/>
  </si>
  <si>
    <t>49.1(0.4)</t>
  </si>
  <si>
    <t>56.3(0.5)</t>
  </si>
  <si>
    <t>54.8(0.7)</t>
  </si>
  <si>
    <t>54.1(0.9)</t>
  </si>
  <si>
    <t>48.4(1.0)</t>
  </si>
  <si>
    <t>49.5(0.3)</t>
  </si>
  <si>
    <t>51.0(0.6)</t>
  </si>
  <si>
    <t>55.7(0.8)</t>
  </si>
  <si>
    <t>53.0(0.5)</t>
  </si>
  <si>
    <t>54.7(0.6)</t>
  </si>
  <si>
    <t>71.8(1.5)</t>
  </si>
  <si>
    <t>56.3(0.6)</t>
  </si>
  <si>
    <t>55.3(0.7)</t>
  </si>
  <si>
    <t>53.7(0.9)</t>
  </si>
  <si>
    <t>47.4(1.0)</t>
  </si>
  <si>
    <t>48.7(0.3)</t>
  </si>
  <si>
    <t>53.8(0.6)</t>
  </si>
  <si>
    <t>55.2(0.6)</t>
  </si>
  <si>
    <t>71.1(1.2)</t>
  </si>
  <si>
    <t>73.5(2.0)</t>
  </si>
  <si>
    <t>70.9(2.2)</t>
  </si>
  <si>
    <t>62.6(2.4)</t>
  </si>
  <si>
    <t>56.4(3.8)</t>
  </si>
  <si>
    <t>56.2(2.8)</t>
  </si>
  <si>
    <t>57.6(3.0)</t>
  </si>
  <si>
    <t>61.1(2.1)</t>
  </si>
  <si>
    <t>68.9(2.9)</t>
  </si>
  <si>
    <t>59.1(2.3)</t>
  </si>
  <si>
    <t>48.8(3.1)</t>
  </si>
  <si>
    <t>58.4(3.3)</t>
  </si>
  <si>
    <t>62.5(3.3)</t>
  </si>
  <si>
    <t>68.5(3.4)</t>
  </si>
  <si>
    <t>41.3(3.1)</t>
  </si>
  <si>
    <t>80.1(2.4)</t>
  </si>
  <si>
    <t>79.7(2.2)</t>
  </si>
  <si>
    <t>58.9(2.2)</t>
  </si>
  <si>
    <t>72.6(2.4)</t>
  </si>
  <si>
    <t>72.9(3.5)</t>
  </si>
  <si>
    <t>50.1(4.5)</t>
  </si>
  <si>
    <t>55.8(3.6)</t>
  </si>
  <si>
    <t>81.3(1.8)</t>
  </si>
  <si>
    <t>80.3(2.8)</t>
  </si>
  <si>
    <t>69.0(2.7)</t>
  </si>
  <si>
    <t>62.0(2.7)</t>
  </si>
  <si>
    <t>71.2(3.0)</t>
  </si>
  <si>
    <t>38.9(4.5)</t>
  </si>
  <si>
    <t>심근경색증 조기증상에 대해 모두 맞춘 사람의 분율</t>
    <phoneticPr fontId="4" type="noConversion"/>
  </si>
  <si>
    <t>인플루엔자 예방접종률</t>
    <phoneticPr fontId="4" type="noConversion"/>
  </si>
  <si>
    <t>최근 1년 동안 인플루엔자(독감) 예방접종을 받은 적이 있는 사람의 분율</t>
    <phoneticPr fontId="4" type="noConversion"/>
  </si>
  <si>
    <t>50.8(0.4)</t>
  </si>
  <si>
    <t>51.7(0.7)</t>
  </si>
  <si>
    <t>50.5(0.9)</t>
  </si>
  <si>
    <t>50.9(0.3)</t>
  </si>
  <si>
    <t>58.2(0.7)</t>
  </si>
  <si>
    <t>57.5(0.9)</t>
  </si>
  <si>
    <t>44.9(0.4)</t>
  </si>
  <si>
    <t>45.0(0.8)</t>
  </si>
  <si>
    <t>37.5(0.8)</t>
  </si>
  <si>
    <t>46.5(0.3)</t>
  </si>
  <si>
    <t>42.2(0.6)</t>
  </si>
  <si>
    <t>40.0(0.6)</t>
  </si>
  <si>
    <t>37.1(1.2)</t>
  </si>
  <si>
    <t>55.9(2.3)</t>
  </si>
  <si>
    <t>63.7(2.4)</t>
  </si>
  <si>
    <t>42.2(3.1)</t>
  </si>
  <si>
    <t>64.5(2.5)</t>
  </si>
  <si>
    <t>41.2(2.7)</t>
  </si>
  <si>
    <t>69.4(1.9)</t>
  </si>
  <si>
    <t>48.2(3.0)</t>
  </si>
  <si>
    <t>72.2(2.1)</t>
  </si>
  <si>
    <t>62.1(2.5)</t>
  </si>
  <si>
    <t>48.5(2.5)</t>
  </si>
  <si>
    <t>70.6(2.3)</t>
  </si>
  <si>
    <t>58.4(3.4)</t>
  </si>
  <si>
    <t>67.5(2.2)</t>
  </si>
  <si>
    <t>50.8(3.4)</t>
  </si>
  <si>
    <t>61.9(2.1)</t>
  </si>
  <si>
    <t>51.4(2.7)</t>
  </si>
  <si>
    <t>68.3(2.3)</t>
  </si>
  <si>
    <t>50.8(3.7)</t>
  </si>
  <si>
    <t>66.7(2.5)</t>
  </si>
  <si>
    <t>64.5(2.8)</t>
  </si>
  <si>
    <t>74.1(2.6)</t>
  </si>
  <si>
    <t>58.0(2.9)</t>
  </si>
  <si>
    <t>63.6(2.6)</t>
  </si>
  <si>
    <t>47.4(3.6)</t>
  </si>
  <si>
    <t>70.4(2.6)</t>
  </si>
  <si>
    <t>49.2(4.4)</t>
  </si>
  <si>
    <t>장애</t>
    <phoneticPr fontId="4" type="noConversion"/>
  </si>
  <si>
    <t>면적당 종합병원</t>
    <phoneticPr fontId="4" type="noConversion"/>
  </si>
  <si>
    <t>면적당 중환자실</t>
    <phoneticPr fontId="4" type="noConversion"/>
  </si>
  <si>
    <t>면적당 요양병원</t>
    <phoneticPr fontId="4" type="noConversion"/>
  </si>
  <si>
    <t>상급종합병원</t>
  </si>
  <si>
    <t>병원</t>
  </si>
  <si>
    <t>의원</t>
  </si>
  <si>
    <t>한의원</t>
  </si>
  <si>
    <t>보건소</t>
  </si>
  <si>
    <t>조산원</t>
  </si>
  <si>
    <t>약국</t>
  </si>
  <si>
    <t>요양병원</t>
  </si>
  <si>
    <t>정신병원</t>
  </si>
  <si>
    <t>치과병원</t>
  </si>
  <si>
    <t>치과의원</t>
  </si>
  <si>
    <t>한방병원</t>
  </si>
  <si>
    <t>보건지소</t>
  </si>
  <si>
    <t>보건진료소</t>
  </si>
  <si>
    <t>보건의료원</t>
  </si>
  <si>
    <t>개소 수</t>
    <phoneticPr fontId="4" type="noConversion"/>
  </si>
  <si>
    <t>건강보험심사평가원, HIRA 빅데이터개방포털</t>
    <phoneticPr fontId="4" type="noConversion"/>
  </si>
  <si>
    <t>일반입원실</t>
    <phoneticPr fontId="4" type="noConversion"/>
  </si>
  <si>
    <t>정신과개방</t>
    <phoneticPr fontId="4" type="noConversion"/>
  </si>
  <si>
    <t>정신과폐쇄</t>
    <phoneticPr fontId="4" type="noConversion"/>
  </si>
  <si>
    <t>중환자실</t>
    <phoneticPr fontId="4" type="noConversion"/>
  </si>
  <si>
    <t>전체 병상수 (개)</t>
    <phoneticPr fontId="4" type="noConversion"/>
  </si>
  <si>
    <t>성인</t>
    <phoneticPr fontId="4" type="noConversion"/>
  </si>
  <si>
    <t>신생아</t>
    <phoneticPr fontId="4" type="noConversion"/>
  </si>
  <si>
    <t>격리병실</t>
    <phoneticPr fontId="4" type="noConversion"/>
  </si>
  <si>
    <t>무균치료실</t>
    <phoneticPr fontId="4" type="noConversion"/>
  </si>
  <si>
    <t>상급종합병원</t>
    <phoneticPr fontId="4" type="noConversion"/>
  </si>
  <si>
    <t>종합병원</t>
    <phoneticPr fontId="4" type="noConversion"/>
  </si>
  <si>
    <t>병원</t>
    <phoneticPr fontId="4" type="noConversion"/>
  </si>
  <si>
    <t>요양병원</t>
    <phoneticPr fontId="4" type="noConversion"/>
  </si>
  <si>
    <t>치과병원</t>
    <phoneticPr fontId="4" type="noConversion"/>
  </si>
  <si>
    <t>정신병원</t>
    <phoneticPr fontId="4" type="noConversion"/>
  </si>
  <si>
    <t>의원</t>
    <phoneticPr fontId="4" type="noConversion"/>
  </si>
  <si>
    <t>한방병원</t>
    <phoneticPr fontId="4" type="noConversion"/>
  </si>
  <si>
    <t>한의원</t>
    <phoneticPr fontId="4" type="noConversion"/>
  </si>
  <si>
    <t>보건복지부 누리집, 현황, 전국 공공의료기관 현황('23.12월말 기준)</t>
    <phoneticPr fontId="4" type="noConversion"/>
  </si>
  <si>
    <t>전국 공공의료기관 현황</t>
    <phoneticPr fontId="4" type="noConversion"/>
  </si>
  <si>
    <t>전국 공공의료기관 병상 현황</t>
    <phoneticPr fontId="4" type="noConversion"/>
  </si>
  <si>
    <t>통계청, 국민건강보험공단 건강보험통계, 시군구별 입원실 현황</t>
    <phoneticPr fontId="4" type="noConversion"/>
  </si>
  <si>
    <t>보건소(보건의료원)</t>
    <phoneticPr fontId="4" type="noConversion"/>
  </si>
  <si>
    <t>보건지소</t>
    <phoneticPr fontId="4" type="noConversion"/>
  </si>
  <si>
    <t>건강생활지원센터</t>
    <phoneticPr fontId="4" type="noConversion"/>
  </si>
  <si>
    <t>보건진료소</t>
    <phoneticPr fontId="4" type="noConversion"/>
  </si>
  <si>
    <t>권역책임의료기관</t>
    <phoneticPr fontId="4" type="noConversion"/>
  </si>
  <si>
    <t>지역책임의료기관</t>
    <phoneticPr fontId="4" type="noConversion"/>
  </si>
  <si>
    <t>전국 지역보건의료기관 현황</t>
    <phoneticPr fontId="4" type="noConversion"/>
  </si>
  <si>
    <t>보건복지부, 건강정책, 전국지역보건의료기관 현황</t>
    <phoneticPr fontId="4" type="noConversion"/>
  </si>
  <si>
    <t>권역 및 지역 책임의료기관 지정 현황</t>
    <phoneticPr fontId="4" type="noConversion"/>
  </si>
  <si>
    <t>국립중앙의료원 공공보건의료지원센터, 공공의료연계망</t>
    <phoneticPr fontId="4" type="noConversion"/>
  </si>
  <si>
    <t>면적당 개소수</t>
    <phoneticPr fontId="4" type="noConversion"/>
  </si>
  <si>
    <t>면적당 시설수</t>
    <phoneticPr fontId="4" type="noConversion"/>
  </si>
  <si>
    <t>상급종합병원(180분) 접근성</t>
    <phoneticPr fontId="4" type="noConversion"/>
  </si>
  <si>
    <t>종합병원(90분)(60분), 300병상 이상 종합병원(90분)(60분) 접근성</t>
    <phoneticPr fontId="4" type="noConversion"/>
  </si>
  <si>
    <t>권역(60분)지역(30분)응급의료센터 접근성</t>
    <phoneticPr fontId="4" type="noConversion"/>
  </si>
  <si>
    <t>소아청소년과(60분) 접근성</t>
    <phoneticPr fontId="4" type="noConversion"/>
  </si>
  <si>
    <t>권역응급의료센터TRI(60분)</t>
  </si>
  <si>
    <t>지역응급의료센터TRI(30분)</t>
  </si>
  <si>
    <t>내과TRI(60분)</t>
  </si>
  <si>
    <t>외과TRI(60분)</t>
  </si>
  <si>
    <t>300종합병원TRI(90분/60분)</t>
    <phoneticPr fontId="4" type="noConversion"/>
  </si>
  <si>
    <t>종합병원TRI(90분/60분)</t>
    <phoneticPr fontId="4" type="noConversion"/>
  </si>
  <si>
    <t>%</t>
    <phoneticPr fontId="4" type="noConversion"/>
  </si>
  <si>
    <t>출처</t>
    <phoneticPr fontId="4" type="noConversion"/>
  </si>
  <si>
    <t>지역장애인보건의료센터</t>
    <phoneticPr fontId="4" type="noConversion"/>
  </si>
  <si>
    <t>의료기관명</t>
    <phoneticPr fontId="4" type="noConversion"/>
  </si>
  <si>
    <t>서울재활병원, 서울특별시 보라매병원</t>
    <phoneticPr fontId="4" type="noConversion"/>
  </si>
  <si>
    <t>동아대학교병원</t>
    <phoneticPr fontId="4" type="noConversion"/>
  </si>
  <si>
    <t>칠곡경북대학교병원</t>
    <phoneticPr fontId="4" type="noConversion"/>
  </si>
  <si>
    <t>인하대학교병원</t>
    <phoneticPr fontId="4" type="noConversion"/>
  </si>
  <si>
    <t>전남대학교병원</t>
  </si>
  <si>
    <t>전남대학교병원</t>
    <phoneticPr fontId="4" type="noConversion"/>
  </si>
  <si>
    <t>충남대학교병원</t>
    <phoneticPr fontId="4" type="noConversion"/>
  </si>
  <si>
    <t>국민건강보험 일산병원, 분당서울대학교병원</t>
    <phoneticPr fontId="4" type="noConversion"/>
  </si>
  <si>
    <t>강원특별자치도재활병원</t>
    <phoneticPr fontId="4" type="noConversion"/>
  </si>
  <si>
    <t>충북대학교병원</t>
    <phoneticPr fontId="4" type="noConversion"/>
  </si>
  <si>
    <t>홍성의료원</t>
    <phoneticPr fontId="4" type="noConversion"/>
  </si>
  <si>
    <t>원광대학교병원</t>
    <phoneticPr fontId="4" type="noConversion"/>
  </si>
  <si>
    <t>순천의료원</t>
    <phoneticPr fontId="4" type="noConversion"/>
  </si>
  <si>
    <t>경북권역재활병원</t>
  </si>
  <si>
    <t>경북권역재활병원</t>
    <phoneticPr fontId="4" type="noConversion"/>
  </si>
  <si>
    <t>양산부산대학교병원</t>
  </si>
  <si>
    <t>양산부산대학교병원</t>
    <phoneticPr fontId="4" type="noConversion"/>
  </si>
  <si>
    <t>제주대학교병원</t>
    <phoneticPr fontId="4" type="noConversion"/>
  </si>
  <si>
    <t>장애 친화 건강검진기관</t>
    <phoneticPr fontId="4" type="noConversion"/>
  </si>
  <si>
    <t>장애 친화 산부인과</t>
    <phoneticPr fontId="4" type="noConversion"/>
  </si>
  <si>
    <t>서울 중랑구</t>
  </si>
  <si>
    <t>서울의료원</t>
  </si>
  <si>
    <t>대전 서구</t>
  </si>
  <si>
    <t>대청병원</t>
  </si>
  <si>
    <t>경기 수원시</t>
  </si>
  <si>
    <t>경기도 수원병원</t>
  </si>
  <si>
    <t>강원 원주시</t>
  </si>
  <si>
    <t>원주의료원</t>
  </si>
  <si>
    <t>경북 안동시</t>
  </si>
  <si>
    <t>경상북도안동의료원</t>
  </si>
  <si>
    <t>경남 창원시</t>
  </si>
  <si>
    <t>경상남도마산의료원</t>
  </si>
  <si>
    <t>경남 양산시</t>
  </si>
  <si>
    <t>상급종합</t>
  </si>
  <si>
    <t>제주 제주시</t>
  </si>
  <si>
    <t>중앙병원</t>
  </si>
  <si>
    <t>부산 연제구</t>
  </si>
  <si>
    <t>부산광역시의료원</t>
  </si>
  <si>
    <t>부산 남구</t>
  </si>
  <si>
    <t>부산성모병원</t>
  </si>
  <si>
    <t>인천 동구</t>
  </si>
  <si>
    <t>인천광역시의료원</t>
  </si>
  <si>
    <t>경남 진주시</t>
  </si>
  <si>
    <t>진주고려병원</t>
  </si>
  <si>
    <t>경남 김해시</t>
  </si>
  <si>
    <t>조은금강병원</t>
  </si>
  <si>
    <t>제주 서귀포시</t>
  </si>
  <si>
    <t>서귀포의료원</t>
  </si>
  <si>
    <t>서울 강북구</t>
  </si>
  <si>
    <t>국립재활원</t>
  </si>
  <si>
    <t>연제일신병원</t>
  </si>
  <si>
    <t>경북 경산시</t>
  </si>
  <si>
    <t>부산 사상구</t>
  </si>
  <si>
    <t>좋은삼선병원</t>
  </si>
  <si>
    <t>충북 청주시</t>
  </si>
  <si>
    <t>충청북도청주의료원</t>
  </si>
  <si>
    <t>전남 순천시</t>
  </si>
  <si>
    <t>전라남도순천의료원</t>
  </si>
  <si>
    <t>안동병원</t>
  </si>
  <si>
    <t>경남 밀양시</t>
  </si>
  <si>
    <t>밀양병원</t>
  </si>
  <si>
    <t>인천 남동구</t>
  </si>
  <si>
    <t>국제바로병원</t>
  </si>
  <si>
    <t>광주 광산구</t>
  </si>
  <si>
    <t>우리동네의원</t>
  </si>
  <si>
    <t>경기 성남시</t>
  </si>
  <si>
    <t>성남시의료원</t>
  </si>
  <si>
    <t>충남 천안시</t>
  </si>
  <si>
    <t>충청남도천안의료원</t>
  </si>
  <si>
    <t>충남 서산시</t>
  </si>
  <si>
    <t>충청남도서산의료원</t>
  </si>
  <si>
    <t>전남 목포시</t>
  </si>
  <si>
    <t>목포시의료원</t>
  </si>
  <si>
    <t>전남 강진군</t>
  </si>
  <si>
    <t>전라남도강진의료원</t>
  </si>
  <si>
    <t>전남 장흥군</t>
  </si>
  <si>
    <t>장흥통합의료병원</t>
  </si>
  <si>
    <t>지역 장애인 보건의료센터 현황</t>
    <phoneticPr fontId="4" type="noConversion"/>
  </si>
  <si>
    <t>장애 친화 건강검진기관 현황</t>
    <phoneticPr fontId="4" type="noConversion"/>
  </si>
  <si>
    <t>서울 (2)</t>
    <phoneticPr fontId="4" type="noConversion"/>
  </si>
  <si>
    <t>부산 (4)</t>
    <phoneticPr fontId="4" type="noConversion"/>
  </si>
  <si>
    <t>인천 (2)</t>
    <phoneticPr fontId="4" type="noConversion"/>
  </si>
  <si>
    <t>광주 (1)</t>
    <phoneticPr fontId="4" type="noConversion"/>
  </si>
  <si>
    <t>대전 (1)</t>
    <phoneticPr fontId="4" type="noConversion"/>
  </si>
  <si>
    <t>경기 (2)</t>
    <phoneticPr fontId="4" type="noConversion"/>
  </si>
  <si>
    <t>강원 (1)</t>
    <phoneticPr fontId="4" type="noConversion"/>
  </si>
  <si>
    <t>충북 (1)</t>
    <phoneticPr fontId="4" type="noConversion"/>
  </si>
  <si>
    <t>충남 (2)</t>
    <phoneticPr fontId="4" type="noConversion"/>
  </si>
  <si>
    <t>전남 (4)</t>
    <phoneticPr fontId="4" type="noConversion"/>
  </si>
  <si>
    <t>경북 (3)</t>
    <phoneticPr fontId="4" type="noConversion"/>
  </si>
  <si>
    <t>경남 (5)</t>
    <phoneticPr fontId="4" type="noConversion"/>
  </si>
  <si>
    <t>제주 (2)</t>
    <phoneticPr fontId="4" type="noConversion"/>
  </si>
  <si>
    <t>보건복지부 국립재활원, 중앙장애인보건의료센터</t>
    <phoneticPr fontId="4" type="noConversion"/>
  </si>
  <si>
    <t>지표 세부 설명</t>
    <phoneticPr fontId="4" type="noConversion"/>
  </si>
  <si>
    <t>해당 시·군 모두 기재</t>
    <phoneticPr fontId="4" type="noConversion"/>
  </si>
  <si>
    <t>병상 수</t>
    <phoneticPr fontId="4" type="noConversion"/>
  </si>
  <si>
    <t>장애 친화 산부인과 현황</t>
    <phoneticPr fontId="4" type="noConversion"/>
  </si>
  <si>
    <t>해당 기관 모두 기재</t>
    <phoneticPr fontId="4" type="noConversion"/>
  </si>
  <si>
    <t>부산 부산진구</t>
  </si>
  <si>
    <t>인제대학교 부산백병원</t>
  </si>
  <si>
    <t>울산 동구</t>
  </si>
  <si>
    <t>울산대학교병원</t>
  </si>
  <si>
    <t>경북 구미시</t>
  </si>
  <si>
    <t>차의과대학교 구미차병원</t>
  </si>
  <si>
    <t>광주 남구</t>
  </si>
  <si>
    <t>전북 전주시</t>
  </si>
  <si>
    <t>예수병원</t>
  </si>
  <si>
    <t>충북 충주시</t>
  </si>
  <si>
    <t>건국대학교 충주병원</t>
  </si>
  <si>
    <t>경기 고양시</t>
  </si>
  <si>
    <t>국민건강보험공단 일산병원</t>
  </si>
  <si>
    <t>서울 종로구</t>
  </si>
  <si>
    <t>서울대학교병원</t>
  </si>
  <si>
    <t>서울 양천구</t>
  </si>
  <si>
    <t>이화여자대학교 목동병원</t>
  </si>
  <si>
    <t>서울 영등포구</t>
  </si>
  <si>
    <t>성애의료재단 성애병원</t>
  </si>
  <si>
    <t>서울(3)</t>
    <phoneticPr fontId="4" type="noConversion"/>
  </si>
  <si>
    <t>부산(1)</t>
    <phoneticPr fontId="4" type="noConversion"/>
  </si>
  <si>
    <t>광주(1)</t>
    <phoneticPr fontId="4" type="noConversion"/>
  </si>
  <si>
    <t>울산(1)</t>
    <phoneticPr fontId="4" type="noConversion"/>
  </si>
  <si>
    <t>경기(1)</t>
    <phoneticPr fontId="4" type="noConversion"/>
  </si>
  <si>
    <t>충북(1)</t>
    <phoneticPr fontId="4" type="noConversion"/>
  </si>
  <si>
    <t>전북(1)</t>
    <phoneticPr fontId="4" type="noConversion"/>
  </si>
  <si>
    <t>경북(1)</t>
    <phoneticPr fontId="4" type="noConversion"/>
  </si>
  <si>
    <t>※ 대구, 울산, 세종, 전북은 장애 친화 검진기관이 없음</t>
    <phoneticPr fontId="4" type="noConversion"/>
  </si>
  <si>
    <t>※ 대구, 인천, 대전, 세종, 강원, 충남, 전남, 경남, 제주는 장애 친화 산부인과가 없음.</t>
    <phoneticPr fontId="4" type="noConversion"/>
  </si>
  <si>
    <t>상급종합병원TRI(180분)</t>
    <phoneticPr fontId="4" type="noConversion"/>
  </si>
  <si>
    <t>산부인과 TRI(60분)</t>
    <phoneticPr fontId="4" type="noConversion"/>
  </si>
  <si>
    <t>고위험분만 TRI(90분)</t>
    <phoneticPr fontId="4" type="noConversion"/>
  </si>
  <si>
    <t>분만실 TRI(60분)</t>
    <phoneticPr fontId="4" type="noConversion"/>
  </si>
  <si>
    <t>국민건강보험공단, 건강보험통계</t>
    <phoneticPr fontId="4" type="noConversion"/>
  </si>
  <si>
    <t>전산화 단층촬영(CT) 스캐너 보유 대수</t>
    <phoneticPr fontId="4" type="noConversion"/>
  </si>
  <si>
    <t>개(수)</t>
    <phoneticPr fontId="4" type="noConversion"/>
  </si>
  <si>
    <t>혈관조영장촬영장치 보유대수</t>
    <phoneticPr fontId="4" type="noConversion"/>
  </si>
  <si>
    <t>만성(요양병원) 지역환자 구성비</t>
    <phoneticPr fontId="4" type="noConversion"/>
  </si>
  <si>
    <t>치매(요양병원) 지역환자구성비</t>
    <phoneticPr fontId="4" type="noConversion"/>
  </si>
  <si>
    <t>만성(요양병원) 관내이용률</t>
    <phoneticPr fontId="4" type="noConversion"/>
  </si>
  <si>
    <t>치매(요양병원) 관내이용률</t>
    <phoneticPr fontId="4" type="noConversion"/>
  </si>
  <si>
    <t>중증응급환자 119 구급차 이용률</t>
    <phoneticPr fontId="4" type="noConversion"/>
  </si>
  <si>
    <t>중증응급환자 전원율</t>
    <phoneticPr fontId="4" type="noConversion"/>
  </si>
  <si>
    <t>급성기 중증응급환자 입원치료 제공률</t>
    <phoneticPr fontId="4" type="noConversion"/>
  </si>
  <si>
    <t>급성기 중증응급환자 입원치료 제공 소요시간</t>
    <phoneticPr fontId="4" type="noConversion"/>
  </si>
  <si>
    <t>중증응급</t>
    <phoneticPr fontId="4" type="noConversion"/>
  </si>
  <si>
    <t>심뇌혈관질환 응급환자 119 구급차 이용률</t>
    <phoneticPr fontId="4" type="noConversion"/>
  </si>
  <si>
    <t>심뇌혈관질환 응급환자 전원율</t>
    <phoneticPr fontId="4" type="noConversion"/>
  </si>
  <si>
    <t>급성기 심뇌혈관질환 응급환자 입원치료 제공률</t>
    <phoneticPr fontId="4" type="noConversion"/>
  </si>
  <si>
    <t>급성기 심뇌혈관질환 응급환자 입원치료 제공 소요시간</t>
    <phoneticPr fontId="4" type="noConversion"/>
  </si>
  <si>
    <t>엑스선 촬영(X-ray) 장치 보유 대수</t>
    <phoneticPr fontId="4" type="noConversion"/>
  </si>
  <si>
    <t>일반엑스선촬영장치</t>
  </si>
  <si>
    <t>중증응급질환(28개)</t>
  </si>
  <si>
    <t>중증외상</t>
  </si>
  <si>
    <t>전체(직접내원+전원내원)</t>
  </si>
  <si>
    <t>직접내원</t>
  </si>
  <si>
    <t>전원내원</t>
    <phoneticPr fontId="4" type="noConversion"/>
  </si>
  <si>
    <t>중증응급환자 입원치료제공률</t>
    <phoneticPr fontId="4" type="noConversion"/>
  </si>
  <si>
    <t>국립중앙의료원 공공보건의료지원센터, 2022 지역별 필수의료통계</t>
    <phoneticPr fontId="4" type="noConversion"/>
  </si>
  <si>
    <t>중증응급환자 입원치료 제공 소요시간(분)</t>
    <phoneticPr fontId="4" type="noConversion"/>
  </si>
  <si>
    <t>심근경색</t>
    <phoneticPr fontId="4" type="noConversion"/>
  </si>
  <si>
    <t>뇌졸중</t>
    <phoneticPr fontId="4" type="noConversion"/>
  </si>
  <si>
    <t>심뇌혈관질환 응급환자 입원치료제공률</t>
    <phoneticPr fontId="4" type="noConversion"/>
  </si>
  <si>
    <t>분</t>
    <phoneticPr fontId="4" type="noConversion"/>
  </si>
  <si>
    <t>4. 의료필요</t>
    <phoneticPr fontId="4" type="noConversion"/>
  </si>
  <si>
    <t>고령인구비율(A÷B×100) (%)</t>
  </si>
  <si>
    <t>65세이상인구(A) (명)</t>
  </si>
  <si>
    <t>전체인구(B) (명)</t>
  </si>
  <si>
    <t>*노년부양비= 고령인구(65세 이상)/생산가능인구(15~64세) * 100 
*노령화지수=고령인구/유소년인구 * 100</t>
    <phoneticPr fontId="4" type="noConversion"/>
  </si>
  <si>
    <t>생산가능인구(15-64세)</t>
    <phoneticPr fontId="4" type="noConversion"/>
  </si>
  <si>
    <t>고령인구(65세이상)</t>
    <phoneticPr fontId="4" type="noConversion"/>
  </si>
  <si>
    <t>유소년인구(14세 이하)</t>
    <phoneticPr fontId="4" type="noConversion"/>
  </si>
  <si>
    <t>노년부양비</t>
    <phoneticPr fontId="4" type="noConversion"/>
  </si>
  <si>
    <t>노령화지수</t>
    <phoneticPr fontId="4" type="noConversion"/>
  </si>
  <si>
    <t>건강보험료하위비율</t>
  </si>
  <si>
    <t>구분</t>
    <phoneticPr fontId="4" type="noConversion"/>
  </si>
  <si>
    <t>주민등록 인구</t>
    <phoneticPr fontId="4" type="noConversion"/>
  </si>
  <si>
    <t>목포권</t>
    <phoneticPr fontId="13" type="noConversion"/>
  </si>
  <si>
    <t>여수권</t>
    <phoneticPr fontId="13" type="noConversion"/>
  </si>
  <si>
    <t>순천권</t>
    <phoneticPr fontId="13" type="noConversion"/>
  </si>
  <si>
    <t>나주권</t>
    <phoneticPr fontId="13" type="noConversion"/>
  </si>
  <si>
    <t>해남권</t>
    <phoneticPr fontId="13" type="noConversion"/>
  </si>
  <si>
    <t>영광권</t>
    <phoneticPr fontId="13" type="noConversion"/>
  </si>
  <si>
    <t>목포시</t>
    <phoneticPr fontId="4" type="noConversion"/>
  </si>
  <si>
    <t>여수시</t>
    <phoneticPr fontId="4" type="noConversion"/>
  </si>
  <si>
    <t>순천시</t>
    <phoneticPr fontId="4" type="noConversion"/>
  </si>
  <si>
    <t>나주시</t>
    <phoneticPr fontId="4" type="noConversion"/>
  </si>
  <si>
    <t>광양시</t>
    <phoneticPr fontId="4" type="noConversion"/>
  </si>
  <si>
    <t>담양군</t>
    <phoneticPr fontId="4" type="noConversion"/>
  </si>
  <si>
    <t>곡성군</t>
    <phoneticPr fontId="4" type="noConversion"/>
  </si>
  <si>
    <t>구례군</t>
    <phoneticPr fontId="4" type="noConversion"/>
  </si>
  <si>
    <t>고흥군</t>
    <phoneticPr fontId="4" type="noConversion"/>
  </si>
  <si>
    <t>보성군</t>
    <phoneticPr fontId="4" type="noConversion"/>
  </si>
  <si>
    <t>화순군</t>
    <phoneticPr fontId="4" type="noConversion"/>
  </si>
  <si>
    <t>장흥군</t>
    <phoneticPr fontId="4" type="noConversion"/>
  </si>
  <si>
    <t>강진군</t>
    <phoneticPr fontId="4" type="noConversion"/>
  </si>
  <si>
    <t>해남군</t>
    <phoneticPr fontId="4" type="noConversion"/>
  </si>
  <si>
    <t>영암군</t>
    <phoneticPr fontId="4" type="noConversion"/>
  </si>
  <si>
    <t>무안군</t>
    <phoneticPr fontId="4" type="noConversion"/>
  </si>
  <si>
    <t>함평군</t>
    <phoneticPr fontId="4" type="noConversion"/>
  </si>
  <si>
    <t>영광군</t>
    <phoneticPr fontId="4" type="noConversion"/>
  </si>
  <si>
    <t>장성군</t>
    <phoneticPr fontId="4" type="noConversion"/>
  </si>
  <si>
    <t>완도군</t>
    <phoneticPr fontId="4" type="noConversion"/>
  </si>
  <si>
    <t>진도군</t>
    <phoneticPr fontId="4" type="noConversion"/>
  </si>
  <si>
    <t>신안군</t>
    <phoneticPr fontId="4" type="noConversion"/>
  </si>
  <si>
    <t>출생아 수</t>
    <phoneticPr fontId="4" type="noConversion"/>
  </si>
  <si>
    <t>합계출산율</t>
    <phoneticPr fontId="4" type="noConversion"/>
  </si>
  <si>
    <t>총 인구 수</t>
    <phoneticPr fontId="4" type="noConversion"/>
  </si>
  <si>
    <t>소아청소년 인구 수</t>
    <phoneticPr fontId="4" type="noConversion"/>
  </si>
  <si>
    <t>소아청소년 인구 수</t>
    <phoneticPr fontId="13" type="noConversion"/>
  </si>
  <si>
    <t>전체</t>
    <phoneticPr fontId="4" type="noConversion"/>
  </si>
  <si>
    <t>독거노인 가구 수 및 비율</t>
    <phoneticPr fontId="4" type="noConversion"/>
  </si>
  <si>
    <t>노년부양비 및 노령화지수</t>
    <phoneticPr fontId="4" type="noConversion"/>
  </si>
  <si>
    <t>출처:통계청, 보건복지부, 장애인 현황</t>
    <phoneticPr fontId="4" type="noConversion"/>
  </si>
  <si>
    <t>등록 장애인 수 및 비율</t>
    <phoneticPr fontId="4" type="noConversion"/>
  </si>
  <si>
    <t>외국인 수 및 비율</t>
    <phoneticPr fontId="4" type="noConversion"/>
  </si>
  <si>
    <t>다문화 가구 수 및 비율</t>
    <phoneticPr fontId="4" type="noConversion"/>
  </si>
  <si>
    <t>재정자립도</t>
    <phoneticPr fontId="4" type="noConversion"/>
  </si>
  <si>
    <t>세입과목 개편 후</t>
    <phoneticPr fontId="4" type="noConversion"/>
  </si>
  <si>
    <t>세입과목 개편 전</t>
    <phoneticPr fontId="4" type="noConversion"/>
  </si>
  <si>
    <t>2023 전체 인구</t>
    <phoneticPr fontId="4" type="noConversion"/>
  </si>
  <si>
    <t>건강보험료 하위 20% 납부자 비율</t>
    <phoneticPr fontId="4" type="noConversion"/>
  </si>
  <si>
    <t>남성</t>
    <phoneticPr fontId="4" type="noConversion"/>
  </si>
  <si>
    <t>여성</t>
    <phoneticPr fontId="4" type="noConversion"/>
  </si>
  <si>
    <t>치료가능사망률(OECD기준)</t>
    <phoneticPr fontId="4" type="noConversion"/>
  </si>
  <si>
    <t>순환계통 질환 (I00-I99) 연령표준화 사망률 (십만명당)</t>
    <phoneticPr fontId="4" type="noConversion"/>
  </si>
  <si>
    <t xml:space="preserve"> 호흡계통의 질환 (J00-J98,U04) 연령표준화 사망률 (십만명당)</t>
    <phoneticPr fontId="4" type="noConversion"/>
  </si>
  <si>
    <t>전국</t>
    <phoneticPr fontId="4" type="noConversion"/>
  </si>
  <si>
    <t>당뇨병 (E10-E14) 연령표준화 사망률 (십만명당)</t>
    <phoneticPr fontId="4" type="noConversion"/>
  </si>
  <si>
    <t>고의적 자해(자살) (X60-X84) 연령표준화 사망률 (십만명당)</t>
    <phoneticPr fontId="4" type="noConversion"/>
  </si>
  <si>
    <t>중증응급질환(28개)</t>
    <phoneticPr fontId="4" type="noConversion"/>
  </si>
  <si>
    <t>중증외상</t>
    <phoneticPr fontId="4" type="noConversion"/>
  </si>
  <si>
    <t>남자</t>
    <phoneticPr fontId="4" type="noConversion"/>
  </si>
  <si>
    <t>여자</t>
    <phoneticPr fontId="4" type="noConversion"/>
  </si>
  <si>
    <t>단위:명</t>
    <phoneticPr fontId="4" type="noConversion"/>
  </si>
  <si>
    <t>단위:명, %</t>
    <phoneticPr fontId="4" type="noConversion"/>
  </si>
  <si>
    <t>단위: 명, 가임여성 1명당 명</t>
    <phoneticPr fontId="4" type="noConversion"/>
  </si>
  <si>
    <t>출처: 통계청, 인구총조사</t>
    <phoneticPr fontId="4" type="noConversion"/>
  </si>
  <si>
    <t>출처: 통계청,인구총조사</t>
    <phoneticPr fontId="4" type="noConversion"/>
  </si>
  <si>
    <t>단위: 명, %</t>
    <phoneticPr fontId="4" type="noConversion"/>
  </si>
  <si>
    <t>단위: 가구, %</t>
    <phoneticPr fontId="4" type="noConversion"/>
  </si>
  <si>
    <t>단위: 가구 , %</t>
    <phoneticPr fontId="4" type="noConversion"/>
  </si>
  <si>
    <t>출처:통계청, 인구총조사</t>
    <phoneticPr fontId="4" type="noConversion"/>
  </si>
  <si>
    <t>출처: 통계청, 법무부, 출입자 및 체류 외국인 통계</t>
    <phoneticPr fontId="4" type="noConversion"/>
  </si>
  <si>
    <t>다문화 가구(가구)</t>
    <phoneticPr fontId="4" type="noConversion"/>
  </si>
  <si>
    <t>출처: 통계청, 인구총조사</t>
    <phoneticPr fontId="4" type="noConversion"/>
  </si>
  <si>
    <t>단위:%</t>
    <phoneticPr fontId="4" type="noConversion"/>
  </si>
  <si>
    <t>출처: 통계청, 행정안전부, 재정정책과</t>
    <phoneticPr fontId="4" type="noConversion"/>
  </si>
  <si>
    <t>의료급여 수급권자 비율</t>
    <phoneticPr fontId="4" type="noConversion"/>
  </si>
  <si>
    <t>의료급여 수급권자 비율</t>
    <phoneticPr fontId="4" type="noConversion"/>
  </si>
  <si>
    <t>출처: 사회보장정보시스템, 행복이음, 복지통계</t>
    <phoneticPr fontId="4" type="noConversion"/>
  </si>
  <si>
    <t>출처: 국립중앙의료원, 헬스맵</t>
    <phoneticPr fontId="4" type="noConversion"/>
  </si>
  <si>
    <t>출처: 국민건강보험공단, 지역별 기대수명 지표</t>
    <phoneticPr fontId="4" type="noConversion"/>
  </si>
  <si>
    <t>단위: 년</t>
    <phoneticPr fontId="4" type="noConversion"/>
  </si>
  <si>
    <t>출처: 통계청, 사망원인통계</t>
    <phoneticPr fontId="4" type="noConversion"/>
  </si>
  <si>
    <t>순환기계질환 연령표준화 사망률</t>
    <phoneticPr fontId="4" type="noConversion"/>
  </si>
  <si>
    <t>단위: 십만명 당 명</t>
    <phoneticPr fontId="4" type="noConversion"/>
  </si>
  <si>
    <t>단위: %</t>
    <phoneticPr fontId="4" type="noConversion"/>
  </si>
  <si>
    <t>호흡기계질환 연령표준화 사망률</t>
    <phoneticPr fontId="4" type="noConversion"/>
  </si>
  <si>
    <t>당뇨병 연령표준화 사망률</t>
    <phoneticPr fontId="4" type="noConversion"/>
  </si>
  <si>
    <t>자살 연령표준화 사망률</t>
    <phoneticPr fontId="4" type="noConversion"/>
  </si>
  <si>
    <t>-</t>
    <phoneticPr fontId="4" type="noConversion"/>
  </si>
  <si>
    <t>출처: 국립중앙의료원 공공보건의료지원센터, 2022 지역별 필수의료통계</t>
    <phoneticPr fontId="4" type="noConversion"/>
  </si>
  <si>
    <t>단위: 명, 생산가능인구 1백명당 명, 유소년 인구 1백명당 명</t>
    <phoneticPr fontId="4" type="noConversion"/>
  </si>
  <si>
    <t>명, %</t>
    <phoneticPr fontId="4" type="noConversion"/>
  </si>
  <si>
    <t>(65세 이상 인구 수 ÷ 전체 인구) x 100</t>
    <phoneticPr fontId="4" type="noConversion"/>
  </si>
  <si>
    <t>*노년부양비: 생산가능인구 1백명당 명 
*노령화지수: 유소년인구 1백명당 명</t>
    <phoneticPr fontId="4" type="noConversion"/>
  </si>
  <si>
    <t>십만명 당 명</t>
  </si>
  <si>
    <t>순환기계질환 연령표준화 사망률</t>
    <phoneticPr fontId="4" type="noConversion"/>
  </si>
  <si>
    <t>국립중앙의료원 공공보건의료지원센터, 2022 지역별 필수의료통계</t>
    <phoneticPr fontId="4" type="noConversion"/>
  </si>
  <si>
    <t>의료급여 수급권자 수 / 주민등록인구현황 상 총 인구 수</t>
    <phoneticPr fontId="4" type="noConversion"/>
  </si>
  <si>
    <t>기준시점: 2024.10</t>
    <phoneticPr fontId="4" type="noConversion"/>
  </si>
  <si>
    <t>기준시점: 2023.12</t>
    <phoneticPr fontId="4" type="noConversion"/>
  </si>
  <si>
    <t>기준시점: 2024.05</t>
    <phoneticPr fontId="4" type="noConversion"/>
  </si>
  <si>
    <t>2023 국민기초생활수급자 비율</t>
    <phoneticPr fontId="4" type="noConversion"/>
  </si>
  <si>
    <t>기준시점: 2022.12</t>
    <phoneticPr fontId="4" type="noConversion"/>
  </si>
  <si>
    <t>중증응급환자 원내 사망률</t>
    <phoneticPr fontId="13" type="noConversion"/>
  </si>
  <si>
    <t>기대수명</t>
    <phoneticPr fontId="4" type="noConversion"/>
  </si>
  <si>
    <t>국민 기초생활수급자 비율</t>
    <phoneticPr fontId="4" type="noConversion"/>
  </si>
  <si>
    <t>생애주기별 인구 현황</t>
    <phoneticPr fontId="4" type="noConversion"/>
  </si>
  <si>
    <t>출생아 수</t>
    <phoneticPr fontId="4" type="noConversion"/>
  </si>
  <si>
    <t>구분</t>
    <phoneticPr fontId="4" type="noConversion"/>
  </si>
  <si>
    <t>심근경색</t>
    <phoneticPr fontId="4" type="noConversion"/>
  </si>
  <si>
    <t>뇌졸중</t>
    <phoneticPr fontId="4" type="noConversion"/>
  </si>
  <si>
    <t>-</t>
    <phoneticPr fontId="4" type="noConversion"/>
  </si>
  <si>
    <t>심뇌혈관질환 원내사망률</t>
    <phoneticPr fontId="13" type="noConversion"/>
  </si>
  <si>
    <t>심혈관질환 연령표준화 사망률</t>
    <phoneticPr fontId="4" type="noConversion"/>
  </si>
  <si>
    <t>단위: 십만명 당 명</t>
    <phoneticPr fontId="4" type="noConversion"/>
  </si>
  <si>
    <t>기준시점:2023.12</t>
    <phoneticPr fontId="4" type="noConversion"/>
  </si>
  <si>
    <t>심장 질환 (I20-I51) 연령표준화 사망률</t>
    <phoneticPr fontId="4" type="noConversion"/>
  </si>
  <si>
    <t>출처: 통계청, 사망원인통계</t>
    <phoneticPr fontId="4" type="noConversion"/>
  </si>
  <si>
    <t>뇌혈관질환 연령표준화 사망률</t>
    <phoneticPr fontId="4" type="noConversion"/>
  </si>
  <si>
    <t>뇌혈관 질환 (I60-I69) 연령표준화 사망률</t>
    <phoneticPr fontId="4" type="noConversion"/>
  </si>
  <si>
    <t>암 연령표준화 사망률(주요암)</t>
    <phoneticPr fontId="4" type="noConversion"/>
  </si>
  <si>
    <t>모든 암 (C00-C97) 위암 (C16), 대장암 (C18-C21) , 간암 (C22), 폐암 (C33-C34), 유방암 (C50), 자궁암 (C53-C55), 백혈병 (C91-C95)</t>
    <phoneticPr fontId="4" type="noConversion"/>
  </si>
  <si>
    <t>단위: 명, 천명당 명</t>
    <phoneticPr fontId="4" type="noConversion"/>
  </si>
  <si>
    <t>기준시점: 2023.12</t>
    <phoneticPr fontId="4" type="noConversion"/>
  </si>
  <si>
    <t>영아 사망률</t>
    <phoneticPr fontId="4" type="noConversion"/>
  </si>
  <si>
    <t>출처: 통계청, 인구동향조사 ; 통계청, 사망원인통계</t>
    <phoneticPr fontId="4" type="noConversion"/>
  </si>
  <si>
    <t>치매 연령표준화 사망률</t>
  </si>
  <si>
    <t>기준시점:2022.12</t>
    <phoneticPr fontId="4" type="noConversion"/>
  </si>
  <si>
    <t>단위: 해당하는 모든 시군</t>
    <phoneticPr fontId="4" type="noConversion"/>
  </si>
  <si>
    <t>출처: 전라남도 내부 자료</t>
    <phoneticPr fontId="4" type="noConversion"/>
  </si>
  <si>
    <t>시도</t>
    <phoneticPr fontId="4" type="noConversion"/>
  </si>
  <si>
    <t>등급</t>
    <phoneticPr fontId="4" type="noConversion"/>
  </si>
  <si>
    <t>시군구</t>
    <phoneticPr fontId="4" type="noConversion"/>
  </si>
  <si>
    <t>제주</t>
    <phoneticPr fontId="4" type="noConversion"/>
  </si>
  <si>
    <t>경북</t>
    <phoneticPr fontId="4" type="noConversion"/>
  </si>
  <si>
    <t>전남</t>
    <phoneticPr fontId="4" type="noConversion"/>
  </si>
  <si>
    <t>대구</t>
    <phoneticPr fontId="4" type="noConversion"/>
  </si>
  <si>
    <t>보은군</t>
  </si>
  <si>
    <t>의성군</t>
  </si>
  <si>
    <t>합천군</t>
  </si>
  <si>
    <t>부여군</t>
  </si>
  <si>
    <t>임실군</t>
  </si>
  <si>
    <t>산청군</t>
  </si>
  <si>
    <t>영월군</t>
  </si>
  <si>
    <t>철원군</t>
  </si>
  <si>
    <t>홍성군</t>
  </si>
  <si>
    <t>고창군</t>
  </si>
  <si>
    <t>예천군</t>
  </si>
  <si>
    <t>울진군</t>
  </si>
  <si>
    <t>거창군</t>
  </si>
  <si>
    <t>포천시</t>
  </si>
  <si>
    <t>태백시</t>
  </si>
  <si>
    <t>속초시</t>
  </si>
  <si>
    <t>삼척시</t>
  </si>
  <si>
    <t>제천시</t>
  </si>
  <si>
    <t>보령시</t>
  </si>
  <si>
    <t>논산시</t>
  </si>
  <si>
    <t>정읍시</t>
  </si>
  <si>
    <t>남원시</t>
  </si>
  <si>
    <t>김제시</t>
  </si>
  <si>
    <t>김천시</t>
  </si>
  <si>
    <t>안동시</t>
  </si>
  <si>
    <t>영주시</t>
  </si>
  <si>
    <t>영천시</t>
  </si>
  <si>
    <t>상주시</t>
  </si>
  <si>
    <t>통영시</t>
  </si>
  <si>
    <t>밀양시</t>
  </si>
  <si>
    <t>서귀포시</t>
  </si>
  <si>
    <t>군위군</t>
    <phoneticPr fontId="4" type="noConversion"/>
  </si>
  <si>
    <t>출처: 전라남도 내부자료</t>
    <phoneticPr fontId="4" type="noConversion"/>
  </si>
  <si>
    <t>인천</t>
    <phoneticPr fontId="4" type="noConversion"/>
  </si>
  <si>
    <t>경기</t>
    <phoneticPr fontId="4" type="noConversion"/>
  </si>
  <si>
    <t>강원</t>
    <phoneticPr fontId="4" type="noConversion"/>
  </si>
  <si>
    <t>충북</t>
    <phoneticPr fontId="4" type="noConversion"/>
  </si>
  <si>
    <t>충남</t>
    <phoneticPr fontId="4" type="noConversion"/>
  </si>
  <si>
    <t>전북</t>
    <phoneticPr fontId="4" type="noConversion"/>
  </si>
  <si>
    <t>경남</t>
    <phoneticPr fontId="4" type="noConversion"/>
  </si>
  <si>
    <t>소아청소년과 의료취약지</t>
    <phoneticPr fontId="4" type="noConversion"/>
  </si>
  <si>
    <t>단위: %</t>
    <phoneticPr fontId="4" type="noConversion"/>
  </si>
  <si>
    <t>기준시점: 2023.12</t>
    <phoneticPr fontId="4" type="noConversion"/>
  </si>
  <si>
    <t>구분</t>
    <phoneticPr fontId="4" type="noConversion"/>
  </si>
  <si>
    <t>미충족의료율</t>
    <phoneticPr fontId="4" type="noConversion"/>
  </si>
  <si>
    <t>출처: 통계청, 지역사회건강조사, 질병관리청</t>
    <phoneticPr fontId="4" type="noConversion"/>
  </si>
  <si>
    <t>상급종합병원 접근성(180분)</t>
    <phoneticPr fontId="4" type="noConversion"/>
  </si>
  <si>
    <t>상급종합병원 접근성</t>
    <phoneticPr fontId="4" type="noConversion"/>
  </si>
  <si>
    <t>300병상 이상 종합병원</t>
    <phoneticPr fontId="4" type="noConversion"/>
  </si>
  <si>
    <t>종합병원</t>
    <phoneticPr fontId="4" type="noConversion"/>
  </si>
  <si>
    <t>종합병원 접근성</t>
    <phoneticPr fontId="4" type="noConversion"/>
  </si>
  <si>
    <t>권역응급의료센터(60분)</t>
    <phoneticPr fontId="4" type="noConversion"/>
  </si>
  <si>
    <t>권역/지역 응급의료센터 기준시간 내 접근이 불가능한 인구 비율</t>
    <phoneticPr fontId="13" type="noConversion"/>
  </si>
  <si>
    <t>지역응급의료센터(30분)</t>
    <phoneticPr fontId="4" type="noConversion"/>
  </si>
  <si>
    <t>소아청소년과(60분)</t>
    <phoneticPr fontId="4" type="noConversion"/>
  </si>
  <si>
    <t>기준</t>
    <phoneticPr fontId="4" type="noConversion"/>
  </si>
  <si>
    <t>기준시점: 2022.12</t>
    <phoneticPr fontId="4" type="noConversion"/>
  </si>
  <si>
    <t>단위: 명, %</t>
    <phoneticPr fontId="4" type="noConversion"/>
  </si>
  <si>
    <t>고혈압 진단 경험률</t>
    <phoneticPr fontId="4" type="noConversion"/>
  </si>
  <si>
    <t>고혈압 진단 경험자의 치료율</t>
    <phoneticPr fontId="4" type="noConversion"/>
  </si>
  <si>
    <t>결핵 유병률</t>
    <phoneticPr fontId="4" type="noConversion"/>
  </si>
  <si>
    <t>구분</t>
    <phoneticPr fontId="4" type="noConversion"/>
  </si>
  <si>
    <t>단위: 명, 십만명 당 명</t>
    <phoneticPr fontId="4" type="noConversion"/>
  </si>
  <si>
    <t>주민등록인구 (명)</t>
    <phoneticPr fontId="4" type="noConversion"/>
  </si>
  <si>
    <t>경도인지장애 유병률</t>
    <phoneticPr fontId="4" type="noConversion"/>
  </si>
  <si>
    <t>경도인지장애 유병률</t>
    <phoneticPr fontId="4" type="noConversion"/>
  </si>
  <si>
    <t>출처: 결핵환자 신고현황, 질병관리청</t>
    <phoneticPr fontId="4" type="noConversion"/>
  </si>
  <si>
    <t>추정 치매 유병률</t>
    <phoneticPr fontId="4" type="noConversion"/>
  </si>
  <si>
    <t>추정 치매 유병률</t>
    <phoneticPr fontId="16" type="noConversion"/>
  </si>
  <si>
    <t>단위: 만 65세이상 인구 1천명 당 명</t>
    <phoneticPr fontId="4" type="noConversion"/>
  </si>
  <si>
    <t>출처: 국립중앙의료원 공공보건의료지원센터, 2022 지역별 필수의료통계</t>
    <phoneticPr fontId="4" type="noConversion"/>
  </si>
  <si>
    <t>단위: 개소 수</t>
    <phoneticPr fontId="4" type="noConversion"/>
  </si>
  <si>
    <t>기준시점: 2023. 12</t>
    <phoneticPr fontId="4" type="noConversion"/>
  </si>
  <si>
    <t>출처: 건강보험심사평가원, HIRA 빅데이터개방포털</t>
    <phoneticPr fontId="4" type="noConversion"/>
  </si>
  <si>
    <t>병상 수 현황</t>
    <phoneticPr fontId="4" type="noConversion"/>
  </si>
  <si>
    <t>지역별 종별 의료기관 수</t>
    <phoneticPr fontId="4" type="noConversion"/>
  </si>
  <si>
    <t>단위: 병상 수</t>
    <phoneticPr fontId="4" type="noConversion"/>
  </si>
  <si>
    <t>출처: 통계청, 국민건강보험공단 건강보험통계, 시군구별 입원실 현황</t>
    <phoneticPr fontId="4" type="noConversion"/>
  </si>
  <si>
    <t>공공의료기관 분포 현황</t>
    <phoneticPr fontId="4" type="noConversion"/>
  </si>
  <si>
    <t>-</t>
    <phoneticPr fontId="4" type="noConversion"/>
  </si>
  <si>
    <t>출처: 보건복지부 누리집, 현황, 전국 공공의료기관 현황('23.12월말 기준)</t>
    <phoneticPr fontId="4" type="noConversion"/>
  </si>
  <si>
    <t>공공의료기관 병상 분포 현황</t>
    <phoneticPr fontId="4" type="noConversion"/>
  </si>
  <si>
    <t>보건지소 및 보건진료소 현황</t>
    <phoneticPr fontId="4" type="noConversion"/>
  </si>
  <si>
    <r>
      <rPr>
        <sz val="11"/>
        <rFont val="맑은 고딕"/>
        <family val="2"/>
        <charset val="129"/>
      </rPr>
      <t>출처</t>
    </r>
    <r>
      <rPr>
        <sz val="11"/>
        <rFont val="Century Gothic"/>
        <family val="2"/>
      </rPr>
      <t xml:space="preserve">: </t>
    </r>
    <r>
      <rPr>
        <sz val="11"/>
        <rFont val="맑은 고딕"/>
        <family val="2"/>
        <charset val="129"/>
      </rPr>
      <t>보건복지부</t>
    </r>
    <r>
      <rPr>
        <sz val="11"/>
        <rFont val="Century Gothic"/>
        <family val="2"/>
      </rPr>
      <t xml:space="preserve">, </t>
    </r>
    <r>
      <rPr>
        <sz val="11"/>
        <rFont val="맑은 고딕"/>
        <family val="2"/>
        <charset val="129"/>
      </rPr>
      <t>건강정책</t>
    </r>
    <r>
      <rPr>
        <sz val="11"/>
        <rFont val="Century Gothic"/>
        <family val="2"/>
      </rPr>
      <t xml:space="preserve">, </t>
    </r>
    <r>
      <rPr>
        <sz val="11"/>
        <rFont val="맑은 고딕"/>
        <family val="2"/>
        <charset val="129"/>
      </rPr>
      <t>전국</t>
    </r>
    <r>
      <rPr>
        <sz val="11"/>
        <rFont val="Century Gothic"/>
        <family val="2"/>
      </rPr>
      <t xml:space="preserve"> </t>
    </r>
    <r>
      <rPr>
        <sz val="11"/>
        <rFont val="맑은 고딕"/>
        <family val="2"/>
        <charset val="129"/>
      </rPr>
      <t>지역</t>
    </r>
    <r>
      <rPr>
        <sz val="11"/>
        <rFont val="Century Gothic"/>
        <family val="2"/>
      </rPr>
      <t xml:space="preserve"> </t>
    </r>
    <r>
      <rPr>
        <sz val="11"/>
        <rFont val="맑은 고딕"/>
        <family val="2"/>
        <charset val="129"/>
      </rPr>
      <t>보건</t>
    </r>
    <r>
      <rPr>
        <sz val="11"/>
        <rFont val="Century Gothic"/>
        <family val="2"/>
      </rPr>
      <t xml:space="preserve"> </t>
    </r>
    <r>
      <rPr>
        <sz val="11"/>
        <rFont val="맑은 고딕"/>
        <family val="2"/>
        <charset val="129"/>
      </rPr>
      <t>의료기관</t>
    </r>
    <r>
      <rPr>
        <sz val="11"/>
        <rFont val="Century Gothic"/>
        <family val="2"/>
      </rPr>
      <t xml:space="preserve"> </t>
    </r>
    <r>
      <rPr>
        <sz val="11"/>
        <rFont val="맑은 고딕"/>
        <family val="2"/>
        <charset val="129"/>
      </rPr>
      <t>현황</t>
    </r>
    <phoneticPr fontId="4" type="noConversion"/>
  </si>
  <si>
    <t>권역 및 지역 책임의료기관 지정 현황</t>
    <phoneticPr fontId="4" type="noConversion"/>
  </si>
  <si>
    <t>단위: 기관 수</t>
    <phoneticPr fontId="4" type="noConversion"/>
  </si>
  <si>
    <r>
      <rPr>
        <sz val="11"/>
        <rFont val="맑은 고딕"/>
        <family val="2"/>
        <charset val="129"/>
      </rPr>
      <t>출처</t>
    </r>
    <r>
      <rPr>
        <sz val="11"/>
        <rFont val="Century Gothic"/>
        <family val="2"/>
      </rPr>
      <t xml:space="preserve">: </t>
    </r>
    <r>
      <rPr>
        <sz val="11"/>
        <rFont val="맑은 고딕"/>
        <family val="2"/>
        <charset val="129"/>
      </rPr>
      <t>국립중앙의료원</t>
    </r>
    <r>
      <rPr>
        <sz val="11"/>
        <rFont val="Century Gothic"/>
        <family val="2"/>
      </rPr>
      <t xml:space="preserve"> </t>
    </r>
    <r>
      <rPr>
        <sz val="11"/>
        <rFont val="맑은 고딕"/>
        <family val="2"/>
        <charset val="129"/>
      </rPr>
      <t>공공보건의료지원센터</t>
    </r>
    <r>
      <rPr>
        <sz val="11"/>
        <rFont val="Century Gothic"/>
        <family val="2"/>
      </rPr>
      <t xml:space="preserve">, </t>
    </r>
    <r>
      <rPr>
        <sz val="11"/>
        <rFont val="맑은 고딕"/>
        <family val="2"/>
        <charset val="129"/>
      </rPr>
      <t>공공의료연계망</t>
    </r>
    <phoneticPr fontId="4" type="noConversion"/>
  </si>
  <si>
    <t>면적당 상급종합병원</t>
    <phoneticPr fontId="4" type="noConversion"/>
  </si>
  <si>
    <t>단위: 면적 당 개소 수</t>
    <phoneticPr fontId="4" type="noConversion"/>
  </si>
  <si>
    <t>출처: 국립중앙의료원, 헬스맵</t>
    <phoneticPr fontId="4" type="noConversion"/>
  </si>
  <si>
    <t>면적당 종합병원(300병상 이상)</t>
    <phoneticPr fontId="4" type="noConversion"/>
  </si>
  <si>
    <t>면적당 종합병원</t>
    <phoneticPr fontId="4" type="noConversion"/>
  </si>
  <si>
    <t>면적당 요양병원</t>
    <phoneticPr fontId="4" type="noConversion"/>
  </si>
  <si>
    <t>단위: 면적 당 시설 수</t>
    <phoneticPr fontId="4" type="noConversion"/>
  </si>
  <si>
    <t>면적당 권역응급의료센터</t>
    <phoneticPr fontId="4" type="noConversion"/>
  </si>
  <si>
    <t>면적당 지역응급의료센터</t>
    <phoneticPr fontId="4" type="noConversion"/>
  </si>
  <si>
    <t>면적당 응급의료기관</t>
    <phoneticPr fontId="4" type="noConversion"/>
  </si>
  <si>
    <t>면적당 중환자실</t>
    <phoneticPr fontId="4" type="noConversion"/>
  </si>
  <si>
    <t>요양병원</t>
    <phoneticPr fontId="4" type="noConversion"/>
  </si>
  <si>
    <t>병원급 이상</t>
    <phoneticPr fontId="4" type="noConversion"/>
  </si>
  <si>
    <t>상급종합병원 TRI(180분)</t>
    <phoneticPr fontId="4" type="noConversion"/>
  </si>
  <si>
    <t>권역응급의료센터 TRI(60분)</t>
    <phoneticPr fontId="4" type="noConversion"/>
  </si>
  <si>
    <t>단위: %</t>
    <phoneticPr fontId="4" type="noConversion"/>
  </si>
  <si>
    <t>지역응급의료센터 TRI(30분)</t>
    <phoneticPr fontId="4" type="noConversion"/>
  </si>
  <si>
    <t>300병상 이상 종합병원 TRI</t>
    <phoneticPr fontId="4" type="noConversion"/>
  </si>
  <si>
    <t>종합병원 TRI</t>
    <phoneticPr fontId="4" type="noConversion"/>
  </si>
  <si>
    <t>외과 TRI(60분)</t>
    <phoneticPr fontId="4" type="noConversion"/>
  </si>
  <si>
    <t>내과 TRI(60분)</t>
    <phoneticPr fontId="4" type="noConversion"/>
  </si>
  <si>
    <t>지역 장애인 보건의료센터 현황</t>
    <phoneticPr fontId="4" type="noConversion"/>
  </si>
  <si>
    <t>출처: 보건복지부 국립재활원, 중앙 장애인 보건의료센터</t>
    <phoneticPr fontId="4" type="noConversion"/>
  </si>
  <si>
    <t>장애 친화 건강검진기관 현황</t>
    <phoneticPr fontId="4" type="noConversion"/>
  </si>
  <si>
    <t>장애 친화 산부인과 현황</t>
    <phoneticPr fontId="4" type="noConversion"/>
  </si>
  <si>
    <t>출처: 전라남도 내부 자료</t>
    <phoneticPr fontId="4" type="noConversion"/>
  </si>
  <si>
    <t>단위: X, 해당 기관 모두 기재</t>
    <phoneticPr fontId="4" type="noConversion"/>
  </si>
  <si>
    <t>산부인과 TRI(60분)</t>
    <phoneticPr fontId="4" type="noConversion"/>
  </si>
  <si>
    <t>분만실 TRI(60분)</t>
    <phoneticPr fontId="4" type="noConversion"/>
  </si>
  <si>
    <t>신생아실 TRI(60분)</t>
    <phoneticPr fontId="4" type="noConversion"/>
  </si>
  <si>
    <t>NICU TRI(60분)</t>
    <phoneticPr fontId="4" type="noConversion"/>
  </si>
  <si>
    <t>엑스선 촬영(X-ray) 장치 보유 대수</t>
    <phoneticPr fontId="4" type="noConversion"/>
  </si>
  <si>
    <t>출처: 국민건강보험공단, 건강보험통계</t>
    <phoneticPr fontId="4" type="noConversion"/>
  </si>
  <si>
    <t>단위: 개(수)</t>
    <phoneticPr fontId="4" type="noConversion"/>
  </si>
  <si>
    <t>전산화 단층촬영(CT) 스캐너 보유 대수</t>
    <phoneticPr fontId="4" type="noConversion"/>
  </si>
  <si>
    <t>전산화 단층촬영 스캐너 보유 대수</t>
    <phoneticPr fontId="4" type="noConversion"/>
  </si>
  <si>
    <t>자기공명영상기(MRI) 보유 대수</t>
    <phoneticPr fontId="4" type="noConversion"/>
  </si>
  <si>
    <t>자기공명영상기 보유 대수</t>
    <phoneticPr fontId="4" type="noConversion"/>
  </si>
  <si>
    <t>혈관 조영 촬영 장치 보유 대수</t>
    <phoneticPr fontId="4" type="noConversion"/>
  </si>
  <si>
    <t>중증응급환자 119 구급차 이용률</t>
    <phoneticPr fontId="13" type="noConversion"/>
  </si>
  <si>
    <t>응급실 중증응급환자 구성비</t>
    <phoneticPr fontId="13" type="noConversion"/>
  </si>
  <si>
    <t>단위: 분</t>
    <phoneticPr fontId="4" type="noConversion"/>
  </si>
  <si>
    <t>심뇌혈관질환 응급환자 입원치료 제공 소요시간</t>
    <phoneticPr fontId="4" type="noConversion"/>
  </si>
  <si>
    <t>명, 십만명 당 명</t>
    <phoneticPr fontId="4" type="noConversion"/>
  </si>
  <si>
    <t>만성(요양병원) 지역환자 구성비</t>
    <phoneticPr fontId="4" type="noConversion"/>
  </si>
  <si>
    <t>지역환자 구성비</t>
    <phoneticPr fontId="4" type="noConversion"/>
  </si>
  <si>
    <t>치매(요양) 지역환자 구성비</t>
    <phoneticPr fontId="4" type="noConversion"/>
  </si>
  <si>
    <t>만성(요양병원) 관내이용률</t>
    <phoneticPr fontId="4" type="noConversion"/>
  </si>
  <si>
    <t>관내이용률</t>
    <phoneticPr fontId="4" type="noConversion"/>
  </si>
  <si>
    <t>치매(요양병원) 관내이용률</t>
    <phoneticPr fontId="4" type="noConversion"/>
  </si>
  <si>
    <t>출처: 통계청,행정안전부,주민등록인구현황</t>
    <phoneticPr fontId="4" type="noConversion"/>
  </si>
  <si>
    <t>고위험분만센터 TRI(90분)</t>
    <phoneticPr fontId="4" type="noConversion"/>
  </si>
  <si>
    <t>NICU TRI(90분)</t>
    <phoneticPr fontId="4" type="noConversion"/>
  </si>
  <si>
    <t>물리치료실 시설수(병원급 이상 / 요양병원)</t>
    <phoneticPr fontId="4" type="noConversion"/>
  </si>
  <si>
    <t>면적 당 물리치료실 시설 수</t>
    <phoneticPr fontId="4" type="noConversion"/>
  </si>
  <si>
    <t>기준시점: 2024.12</t>
    <phoneticPr fontId="4" type="noConversion"/>
  </si>
  <si>
    <t>2024.12</t>
    <phoneticPr fontId="4" type="noConversion"/>
  </si>
  <si>
    <t>인구 증감률</t>
    <phoneticPr fontId="4" type="noConversion"/>
  </si>
  <si>
    <t>서울</t>
    <phoneticPr fontId="4" type="noConversion"/>
  </si>
  <si>
    <t>부산</t>
    <phoneticPr fontId="4" type="noConversion"/>
  </si>
  <si>
    <t>대구</t>
    <phoneticPr fontId="4" type="noConversion"/>
  </si>
  <si>
    <t>인천</t>
    <phoneticPr fontId="4" type="noConversion"/>
  </si>
  <si>
    <t>광주</t>
    <phoneticPr fontId="4" type="noConversion"/>
  </si>
  <si>
    <t>대전</t>
    <phoneticPr fontId="4" type="noConversion"/>
  </si>
  <si>
    <t>울산</t>
    <phoneticPr fontId="4" type="noConversion"/>
  </si>
  <si>
    <t>세종</t>
    <phoneticPr fontId="4" type="noConversion"/>
  </si>
  <si>
    <t>경기</t>
    <phoneticPr fontId="4" type="noConversion"/>
  </si>
  <si>
    <t>강원</t>
    <phoneticPr fontId="4" type="noConversion"/>
  </si>
  <si>
    <t>충북</t>
    <phoneticPr fontId="4" type="noConversion"/>
  </si>
  <si>
    <t>충남</t>
    <phoneticPr fontId="4" type="noConversion"/>
  </si>
  <si>
    <t>전북</t>
    <phoneticPr fontId="4" type="noConversion"/>
  </si>
  <si>
    <t>전남</t>
    <phoneticPr fontId="4" type="noConversion"/>
  </si>
  <si>
    <t>경북</t>
    <phoneticPr fontId="4" type="noConversion"/>
  </si>
  <si>
    <t>경남</t>
    <phoneticPr fontId="4" type="noConversion"/>
  </si>
  <si>
    <t>제주</t>
    <phoneticPr fontId="4" type="noConversion"/>
  </si>
  <si>
    <t>전체가구</t>
    <phoneticPr fontId="4" type="noConversion"/>
  </si>
  <si>
    <t>전체 가구 대비
1인 가구 비율</t>
    <phoneticPr fontId="4" type="noConversion"/>
  </si>
  <si>
    <t>1인가구 전체</t>
    <phoneticPr fontId="4" type="noConversion"/>
  </si>
  <si>
    <t>남자 1인가구</t>
    <phoneticPr fontId="4" type="noConversion"/>
  </si>
  <si>
    <t>여자 1인 가구</t>
    <phoneticPr fontId="4" type="noConversion"/>
  </si>
  <si>
    <t>접근성(90분)</t>
    <phoneticPr fontId="4" type="noConversion"/>
  </si>
  <si>
    <t>접근성(60분)</t>
    <phoneticPr fontId="4" type="noConversion"/>
  </si>
  <si>
    <t>소아청소년과 접근성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</si>
</sst>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176" formatCode="#,##0.000"/>
    <numFmt numFmtId="177" formatCode="#,##0.0"/>
    <numFmt numFmtId="178" formatCode="0.0_ "/>
    <numFmt numFmtId="179" formatCode="#,##0_ "/>
    <numFmt numFmtId="180" formatCode="_-* #,##0.00_-;\-* #,##0.00_-;_-* &quot;-&quot;_-;_-@_-"/>
    <numFmt numFmtId="181" formatCode="_-* #,##0.00_-;\-* #,##0.00_-;_-* 0.00_-;_-@_-"/>
    <numFmt numFmtId="182" formatCode="#,##0.0_);[Red]\(#,##0.0\)"/>
    <numFmt numFmtId="183" formatCode="0.0_);[Red]\(0.0\)"/>
    <numFmt numFmtId="184" formatCode="#,##0.0_ "/>
    <numFmt numFmtId="185" formatCode="0.00_);[Red]\(0.00\)"/>
    <numFmt numFmtId="186" formatCode="0_);[Red]\(0\)"/>
    <numFmt numFmtId="187" formatCode="_-* #,##0.0_-;\-* #,##0.0_-;_-* 0.0_-;_-@_-"/>
    <numFmt numFmtId="188" formatCode="_-* #,##0.0_-;\-* #,##0.0_-;_-* &quot;-&quot;_-;_-@_-"/>
    <numFmt numFmtId="189" formatCode="#,##0_);[Red]\(#,##0\)"/>
    <numFmt numFmtId="190" formatCode="#,##0.00_ 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Century Gothic"/>
      <family val="2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5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5"/>
      <color rgb="FF000000"/>
      <name val="한양중고딕"/>
      <family val="3"/>
      <charset val="129"/>
    </font>
    <font>
      <b/>
      <sz val="15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inor"/>
    </font>
    <font>
      <sz val="11"/>
      <name val="맑은 고딕"/>
      <family val="2"/>
      <charset val="129"/>
    </font>
    <font>
      <b/>
      <sz val="11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CF8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2" fillId="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2" xfId="0" applyBorder="1">
      <alignment vertical="center"/>
    </xf>
    <xf numFmtId="3" fontId="0" fillId="0" borderId="2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0" fontId="6" fillId="5" borderId="2" xfId="0" applyFont="1" applyFill="1" applyBorder="1" applyAlignment="1">
      <alignment vertical="center" wrapTex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2" xfId="0" applyNumberFormat="1" applyFill="1" applyBorder="1">
      <alignment vertical="center"/>
    </xf>
    <xf numFmtId="0" fontId="3" fillId="0" borderId="0" xfId="3">
      <alignment vertical="center"/>
    </xf>
    <xf numFmtId="3" fontId="0" fillId="0" borderId="2" xfId="0" applyNumberFormat="1" applyBorder="1">
      <alignment vertical="center"/>
    </xf>
    <xf numFmtId="10" fontId="0" fillId="0" borderId="2" xfId="0" applyNumberFormat="1" applyBorder="1">
      <alignment vertical="center"/>
    </xf>
    <xf numFmtId="0" fontId="15" fillId="0" borderId="0" xfId="0" applyFont="1" applyAlignment="1"/>
    <xf numFmtId="182" fontId="7" fillId="0" borderId="2" xfId="9" applyNumberFormat="1" applyFont="1" applyBorder="1"/>
    <xf numFmtId="0" fontId="14" fillId="0" borderId="0" xfId="9"/>
    <xf numFmtId="183" fontId="17" fillId="0" borderId="2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8" fontId="17" fillId="0" borderId="2" xfId="1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84" fontId="17" fillId="0" borderId="2" xfId="10" applyNumberFormat="1" applyFont="1" applyBorder="1">
      <alignment vertical="center"/>
    </xf>
    <xf numFmtId="0" fontId="0" fillId="0" borderId="2" xfId="0" applyBorder="1" applyAlignment="1">
      <alignment horizontal="right" vertical="center"/>
    </xf>
    <xf numFmtId="0" fontId="6" fillId="11" borderId="2" xfId="0" applyFont="1" applyFill="1" applyBorder="1" applyAlignment="1">
      <alignment horizontal="center" vertical="center"/>
    </xf>
    <xf numFmtId="0" fontId="9" fillId="0" borderId="0" xfId="6">
      <alignment vertical="center"/>
    </xf>
    <xf numFmtId="3" fontId="0" fillId="0" borderId="2" xfId="0" applyNumberFormat="1" applyFill="1" applyBorder="1" applyAlignment="1">
      <alignment horizontal="right"/>
    </xf>
    <xf numFmtId="0" fontId="0" fillId="11" borderId="2" xfId="0" applyFill="1" applyBorder="1" applyAlignment="1"/>
    <xf numFmtId="3" fontId="0" fillId="0" borderId="0" xfId="0" applyNumberFormat="1">
      <alignment vertical="center"/>
    </xf>
    <xf numFmtId="0" fontId="0" fillId="0" borderId="2" xfId="0" applyFill="1" applyBorder="1" applyAlignment="1"/>
    <xf numFmtId="0" fontId="9" fillId="0" borderId="2" xfId="6" applyBorder="1" applyAlignment="1">
      <alignment horizontal="center" vertical="center"/>
    </xf>
    <xf numFmtId="182" fontId="17" fillId="0" borderId="2" xfId="0" applyNumberFormat="1" applyFont="1" applyBorder="1">
      <alignment vertical="center"/>
    </xf>
    <xf numFmtId="0" fontId="9" fillId="0" borderId="0" xfId="10">
      <alignment vertical="center"/>
    </xf>
    <xf numFmtId="0" fontId="9" fillId="0" borderId="0" xfId="10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0" fontId="7" fillId="12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0" fontId="7" fillId="11" borderId="2" xfId="7" applyFont="1" applyFill="1" applyBorder="1" applyAlignment="1">
      <alignment horizontal="center"/>
    </xf>
    <xf numFmtId="0" fontId="0" fillId="0" borderId="11" xfId="0" applyFill="1" applyBorder="1" applyAlignment="1"/>
    <xf numFmtId="0" fontId="7" fillId="12" borderId="5" xfId="0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right"/>
    </xf>
    <xf numFmtId="0" fontId="0" fillId="11" borderId="0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 vertical="center"/>
    </xf>
    <xf numFmtId="181" fontId="6" fillId="0" borderId="2" xfId="8" applyNumberFormat="1" applyFont="1" applyFill="1" applyBorder="1" applyAlignment="1"/>
    <xf numFmtId="180" fontId="6" fillId="0" borderId="2" xfId="8" applyNumberFormat="1" applyFont="1" applyFill="1" applyBorder="1" applyAlignment="1"/>
    <xf numFmtId="177" fontId="0" fillId="0" borderId="8" xfId="0" applyNumberFormat="1" applyBorder="1" applyAlignment="1">
      <alignment horizontal="right"/>
    </xf>
    <xf numFmtId="0" fontId="0" fillId="11" borderId="9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7" fillId="11" borderId="2" xfId="9" applyFont="1" applyFill="1" applyBorder="1" applyAlignment="1">
      <alignment horizontal="center" vertical="center"/>
    </xf>
    <xf numFmtId="0" fontId="7" fillId="5" borderId="2" xfId="4" applyFont="1" applyFill="1" applyBorder="1" applyAlignment="1">
      <alignment horizontal="justify" vertical="center" wrapText="1"/>
    </xf>
    <xf numFmtId="0" fontId="3" fillId="5" borderId="2" xfId="3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8" fillId="0" borderId="2" xfId="5" applyFont="1" applyBorder="1" applyAlignment="1">
      <alignment horizontal="left" vertical="center" wrapText="1"/>
    </xf>
    <xf numFmtId="0" fontId="6" fillId="5" borderId="2" xfId="2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wrapText="1"/>
    </xf>
    <xf numFmtId="0" fontId="7" fillId="5" borderId="2" xfId="5" applyFont="1" applyFill="1" applyBorder="1" applyAlignment="1">
      <alignment horizontal="left" vertical="center" wrapText="1"/>
    </xf>
    <xf numFmtId="0" fontId="7" fillId="5" borderId="2" xfId="4" applyFont="1" applyFill="1" applyBorder="1" applyAlignment="1">
      <alignment horizontal="left" vertical="center" wrapText="1"/>
    </xf>
    <xf numFmtId="0" fontId="7" fillId="5" borderId="2" xfId="1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horizontal="justify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2" xfId="6" applyBorder="1" applyAlignment="1">
      <alignment vertical="center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18" fillId="0" borderId="2" xfId="5" applyFont="1" applyFill="1" applyBorder="1" applyAlignment="1">
      <alignment horizontal="justify" vertical="center" wrapText="1"/>
    </xf>
    <xf numFmtId="0" fontId="18" fillId="0" borderId="2" xfId="5" applyFont="1" applyBorder="1" applyAlignment="1">
      <alignment horizontal="justify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14" fillId="0" borderId="0" xfId="9"/>
    <xf numFmtId="0" fontId="14" fillId="0" borderId="2" xfId="9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14" fillId="0" borderId="0" xfId="9"/>
    <xf numFmtId="0" fontId="0" fillId="11" borderId="3" xfId="0" applyFill="1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7" fillId="11" borderId="2" xfId="11" applyFont="1" applyFill="1" applyBorder="1" applyAlignment="1">
      <alignment horizontal="center" vertical="center"/>
    </xf>
    <xf numFmtId="178" fontId="7" fillId="0" borderId="2" xfId="11" applyNumberFormat="1" applyFont="1" applyBorder="1" applyAlignment="1"/>
    <xf numFmtId="0" fontId="0" fillId="0" borderId="0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0" fillId="12" borderId="8" xfId="0" applyFill="1" applyBorder="1" applyAlignment="1"/>
    <xf numFmtId="0" fontId="0" fillId="12" borderId="2" xfId="0" applyFill="1" applyBorder="1" applyAlignment="1"/>
    <xf numFmtId="0" fontId="0" fillId="9" borderId="8" xfId="0" applyFill="1" applyBorder="1" applyAlignment="1"/>
    <xf numFmtId="0" fontId="0" fillId="9" borderId="2" xfId="0" applyFill="1" applyBorder="1" applyAlignment="1"/>
    <xf numFmtId="0" fontId="0" fillId="11" borderId="5" xfId="0" applyFill="1" applyBorder="1" applyAlignment="1">
      <alignment horizontal="center"/>
    </xf>
    <xf numFmtId="0" fontId="30" fillId="12" borderId="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/>
    </xf>
    <xf numFmtId="0" fontId="1" fillId="0" borderId="0" xfId="11">
      <alignment vertical="center"/>
    </xf>
    <xf numFmtId="0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6" fontId="0" fillId="0" borderId="2" xfId="0" applyNumberFormat="1" applyBorder="1" applyAlignment="1">
      <alignment horizontal="right" vertical="center"/>
    </xf>
    <xf numFmtId="0" fontId="0" fillId="11" borderId="5" xfId="0" applyFill="1" applyBorder="1" applyAlignment="1"/>
    <xf numFmtId="3" fontId="20" fillId="0" borderId="2" xfId="0" applyNumberFormat="1" applyFont="1" applyBorder="1" applyAlignment="1"/>
    <xf numFmtId="0" fontId="20" fillId="0" borderId="2" xfId="0" applyFont="1" applyBorder="1" applyAlignment="1">
      <alignment horizontal="right" vertical="justify"/>
    </xf>
    <xf numFmtId="0" fontId="20" fillId="11" borderId="2" xfId="0" applyFont="1" applyFill="1" applyBorder="1" applyAlignment="1">
      <alignment horizontal="center"/>
    </xf>
    <xf numFmtId="0" fontId="0" fillId="0" borderId="3" xfId="0" applyBorder="1">
      <alignment vertical="center"/>
    </xf>
    <xf numFmtId="0" fontId="0" fillId="0" borderId="2" xfId="0" applyFill="1" applyBorder="1" applyAlignment="1">
      <alignment horizontal="right" vertical="center"/>
    </xf>
    <xf numFmtId="0" fontId="34" fillId="6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9" fillId="12" borderId="2" xfId="6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wrapText="1"/>
    </xf>
    <xf numFmtId="0" fontId="0" fillId="11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185" fontId="15" fillId="0" borderId="2" xfId="8" applyNumberFormat="1" applyFont="1" applyFill="1" applyBorder="1" applyAlignment="1"/>
    <xf numFmtId="187" fontId="15" fillId="0" borderId="2" xfId="8" applyNumberFormat="1" applyFont="1" applyFill="1" applyBorder="1" applyAlignment="1"/>
    <xf numFmtId="188" fontId="18" fillId="0" borderId="2" xfId="8" applyNumberFormat="1" applyFont="1" applyFill="1" applyBorder="1" applyAlignment="1"/>
    <xf numFmtId="184" fontId="18" fillId="0" borderId="2" xfId="8" applyNumberFormat="1" applyFont="1" applyFill="1" applyBorder="1" applyAlignment="1"/>
    <xf numFmtId="3" fontId="9" fillId="0" borderId="2" xfId="10" applyNumberFormat="1" applyBorder="1" applyAlignment="1">
      <alignment horizontal="right"/>
    </xf>
    <xf numFmtId="177" fontId="9" fillId="0" borderId="2" xfId="10" applyNumberFormat="1" applyBorder="1" applyAlignment="1">
      <alignment horizontal="right"/>
    </xf>
    <xf numFmtId="179" fontId="0" fillId="0" borderId="2" xfId="0" applyNumberFormat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 vertical="center"/>
    </xf>
    <xf numFmtId="189" fontId="0" fillId="0" borderId="2" xfId="0" applyNumberFormat="1" applyBorder="1" applyAlignment="1">
      <alignment horizontal="center" vertical="center"/>
    </xf>
    <xf numFmtId="177" fontId="0" fillId="0" borderId="2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 wrapText="1"/>
    </xf>
    <xf numFmtId="178" fontId="19" fillId="0" borderId="16" xfId="0" applyNumberFormat="1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0" fillId="7" borderId="8" xfId="0" applyFill="1" applyBorder="1" applyAlignment="1"/>
    <xf numFmtId="0" fontId="0" fillId="7" borderId="2" xfId="0" applyFill="1" applyBorder="1" applyAlignment="1"/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0" fillId="11" borderId="2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185" fontId="15" fillId="0" borderId="2" xfId="8" applyNumberFormat="1" applyFont="1" applyFill="1" applyBorder="1" applyAlignment="1">
      <alignment horizontal="center" vertical="center"/>
    </xf>
    <xf numFmtId="185" fontId="18" fillId="0" borderId="2" xfId="8" applyNumberFormat="1" applyFont="1" applyFill="1" applyBorder="1" applyAlignment="1">
      <alignment horizontal="center" vertical="center"/>
    </xf>
    <xf numFmtId="185" fontId="18" fillId="0" borderId="2" xfId="8" applyNumberFormat="1" applyFont="1" applyFill="1" applyBorder="1" applyAlignment="1"/>
    <xf numFmtId="190" fontId="15" fillId="0" borderId="2" xfId="8" applyNumberFormat="1" applyFont="1" applyFill="1" applyBorder="1" applyAlignment="1"/>
    <xf numFmtId="0" fontId="5" fillId="6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/>
    </xf>
    <xf numFmtId="0" fontId="8" fillId="4" borderId="4" xfId="3" applyFont="1" applyFill="1" applyBorder="1" applyAlignment="1">
      <alignment horizontal="center" vertical="center"/>
    </xf>
    <xf numFmtId="0" fontId="8" fillId="4" borderId="6" xfId="3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left"/>
    </xf>
    <xf numFmtId="0" fontId="21" fillId="0" borderId="2" xfId="0" applyFont="1" applyBorder="1" applyAlignment="1">
      <alignment horizontal="center" vertical="center"/>
    </xf>
    <xf numFmtId="0" fontId="0" fillId="7" borderId="2" xfId="0" applyFill="1" applyBorder="1" applyAlignment="1">
      <alignment horizontal="left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21" fillId="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11" borderId="3" xfId="0" applyFont="1" applyFill="1" applyBorder="1" applyAlignment="1">
      <alignment horizontal="left" vertical="center"/>
    </xf>
    <xf numFmtId="0" fontId="7" fillId="11" borderId="4" xfId="0" applyFont="1" applyFill="1" applyBorder="1" applyAlignment="1">
      <alignment horizontal="left" vertical="center"/>
    </xf>
    <xf numFmtId="0" fontId="7" fillId="11" borderId="6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/>
    </xf>
    <xf numFmtId="0" fontId="6" fillId="11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/>
    </xf>
    <xf numFmtId="0" fontId="22" fillId="0" borderId="2" xfId="9" applyFont="1" applyFill="1" applyBorder="1" applyAlignment="1">
      <alignment horizontal="center" vertical="center"/>
    </xf>
    <xf numFmtId="0" fontId="3" fillId="11" borderId="3" xfId="3" applyFill="1" applyBorder="1" applyAlignment="1">
      <alignment horizontal="center" vertical="center"/>
    </xf>
    <xf numFmtId="0" fontId="3" fillId="11" borderId="4" xfId="3" applyFill="1" applyBorder="1" applyAlignment="1">
      <alignment horizontal="center" vertical="center"/>
    </xf>
    <xf numFmtId="0" fontId="3" fillId="11" borderId="6" xfId="3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2" xfId="0" applyFill="1" applyBorder="1" applyAlignment="1">
      <alignment horizontal="left" vertical="center"/>
    </xf>
    <xf numFmtId="0" fontId="22" fillId="0" borderId="2" xfId="11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12" borderId="8" xfId="0" applyFont="1" applyFill="1" applyBorder="1" applyAlignment="1">
      <alignment horizontal="center" vertical="center"/>
    </xf>
    <xf numFmtId="0" fontId="26" fillId="12" borderId="7" xfId="0" applyFont="1" applyFill="1" applyBorder="1" applyAlignment="1">
      <alignment horizontal="center" vertical="center"/>
    </xf>
    <xf numFmtId="0" fontId="26" fillId="12" borderId="5" xfId="0" applyFont="1" applyFill="1" applyBorder="1" applyAlignment="1">
      <alignment horizontal="center" vertical="center"/>
    </xf>
    <xf numFmtId="0" fontId="27" fillId="12" borderId="8" xfId="0" applyFont="1" applyFill="1" applyBorder="1" applyAlignment="1">
      <alignment horizontal="center" vertical="center" wrapText="1"/>
    </xf>
    <xf numFmtId="0" fontId="27" fillId="12" borderId="5" xfId="0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9" fillId="12" borderId="2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0" fillId="11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/>
    </xf>
    <xf numFmtId="0" fontId="26" fillId="11" borderId="6" xfId="0" applyFont="1" applyFill="1" applyBorder="1" applyAlignment="1">
      <alignment horizontal="center"/>
    </xf>
    <xf numFmtId="0" fontId="30" fillId="11" borderId="2" xfId="0" applyFont="1" applyFill="1" applyBorder="1" applyAlignment="1">
      <alignment horizontal="left" vertical="center"/>
    </xf>
    <xf numFmtId="0" fontId="30" fillId="11" borderId="3" xfId="0" applyFont="1" applyFill="1" applyBorder="1" applyAlignment="1">
      <alignment horizontal="left" vertical="center"/>
    </xf>
    <xf numFmtId="0" fontId="30" fillId="11" borderId="4" xfId="0" applyFont="1" applyFill="1" applyBorder="1" applyAlignment="1">
      <alignment horizontal="left" vertical="center"/>
    </xf>
    <xf numFmtId="0" fontId="30" fillId="11" borderId="6" xfId="0" applyFont="1" applyFill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2" xfId="11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/>
    </xf>
    <xf numFmtId="0" fontId="30" fillId="10" borderId="3" xfId="0" applyFont="1" applyFill="1" applyBorder="1" applyAlignment="1">
      <alignment horizontal="left" vertical="center"/>
    </xf>
    <xf numFmtId="0" fontId="30" fillId="10" borderId="4" xfId="0" applyFont="1" applyFill="1" applyBorder="1" applyAlignment="1">
      <alignment horizontal="left" vertical="center"/>
    </xf>
    <xf numFmtId="0" fontId="30" fillId="10" borderId="6" xfId="0" applyFont="1" applyFill="1" applyBorder="1" applyAlignment="1">
      <alignment horizontal="left" vertical="center"/>
    </xf>
    <xf numFmtId="0" fontId="30" fillId="6" borderId="2" xfId="0" applyFont="1" applyFill="1" applyBorder="1" applyAlignment="1">
      <alignment horizontal="left" vertical="center"/>
    </xf>
    <xf numFmtId="0" fontId="20" fillId="13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13" borderId="3" xfId="0" applyFill="1" applyBorder="1" applyAlignment="1">
      <alignment horizontal="left" vertical="center"/>
    </xf>
    <xf numFmtId="0" fontId="0" fillId="13" borderId="6" xfId="0" applyFill="1" applyBorder="1" applyAlignment="1">
      <alignment horizontal="left" vertical="center"/>
    </xf>
    <xf numFmtId="0" fontId="6" fillId="13" borderId="3" xfId="0" applyFont="1" applyFill="1" applyBorder="1" applyAlignment="1">
      <alignment horizontal="left" vertical="center"/>
    </xf>
    <xf numFmtId="0" fontId="6" fillId="13" borderId="6" xfId="0" applyFont="1" applyFill="1" applyBorder="1" applyAlignment="1">
      <alignment horizontal="left" vertical="center"/>
    </xf>
    <xf numFmtId="0" fontId="6" fillId="13" borderId="2" xfId="0" applyFont="1" applyFill="1" applyBorder="1" applyAlignment="1">
      <alignment horizontal="left" vertical="center"/>
    </xf>
    <xf numFmtId="0" fontId="9" fillId="13" borderId="3" xfId="6" applyFill="1" applyBorder="1" applyAlignment="1">
      <alignment horizontal="left" vertical="center"/>
    </xf>
    <xf numFmtId="0" fontId="9" fillId="13" borderId="6" xfId="6" applyFill="1" applyBorder="1" applyAlignment="1">
      <alignment horizontal="left" vertical="center"/>
    </xf>
    <xf numFmtId="0" fontId="7" fillId="13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center" vertical="center"/>
    </xf>
    <xf numFmtId="0" fontId="9" fillId="12" borderId="8" xfId="6" applyFill="1" applyBorder="1" applyAlignment="1">
      <alignment horizontal="center" vertical="center"/>
    </xf>
    <xf numFmtId="0" fontId="9" fillId="12" borderId="5" xfId="6" applyFill="1" applyBorder="1" applyAlignment="1">
      <alignment horizontal="center" vertical="center"/>
    </xf>
    <xf numFmtId="0" fontId="9" fillId="12" borderId="7" xfId="6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left" vertical="center"/>
    </xf>
    <xf numFmtId="0" fontId="30" fillId="13" borderId="6" xfId="0" applyFont="1" applyFill="1" applyBorder="1" applyAlignment="1">
      <alignment horizontal="left" vertical="center"/>
    </xf>
    <xf numFmtId="0" fontId="22" fillId="0" borderId="3" xfId="9" applyFont="1" applyFill="1" applyBorder="1" applyAlignment="1">
      <alignment horizontal="center" vertical="center"/>
    </xf>
    <xf numFmtId="0" fontId="22" fillId="0" borderId="4" xfId="9" applyFont="1" applyFill="1" applyBorder="1" applyAlignment="1">
      <alignment horizontal="center" vertical="center"/>
    </xf>
    <xf numFmtId="0" fontId="22" fillId="0" borderId="6" xfId="9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left" vertical="center"/>
    </xf>
    <xf numFmtId="0" fontId="14" fillId="0" borderId="0" xfId="9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30" fillId="13" borderId="4" xfId="0" applyFont="1" applyFill="1" applyBorder="1" applyAlignment="1">
      <alignment horizontal="left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4" xfId="0" applyFont="1" applyFill="1" applyBorder="1" applyAlignment="1">
      <alignment horizontal="center" vertical="center"/>
    </xf>
    <xf numFmtId="0" fontId="30" fillId="13" borderId="6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88" fontId="7" fillId="0" borderId="2" xfId="8" applyNumberFormat="1" applyFont="1" applyFill="1" applyBorder="1" applyAlignment="1"/>
    <xf numFmtId="0" fontId="0" fillId="0" borderId="0" xfId="0" applyFill="1">
      <alignment vertical="center"/>
    </xf>
    <xf numFmtId="0" fontId="9" fillId="0" borderId="0" xfId="6" applyFill="1">
      <alignment vertical="center"/>
    </xf>
    <xf numFmtId="0" fontId="2" fillId="0" borderId="0" xfId="1" applyFill="1">
      <alignment vertical="center"/>
    </xf>
    <xf numFmtId="0" fontId="9" fillId="0" borderId="0" xfId="6" applyFill="1" applyAlignment="1">
      <alignment vertical="center"/>
    </xf>
  </cellXfs>
  <cellStyles count="12">
    <cellStyle name="나쁨" xfId="7" builtinId="27"/>
    <cellStyle name="메모" xfId="2" builtinId="10"/>
    <cellStyle name="보통" xfId="1" builtinId="28"/>
    <cellStyle name="쉼표 [0]" xfId="8" builtinId="6"/>
    <cellStyle name="표준" xfId="0" builtinId="0"/>
    <cellStyle name="표준 2" xfId="3"/>
    <cellStyle name="표준 2 2" xfId="9"/>
    <cellStyle name="표준 2 3" xfId="10"/>
    <cellStyle name="표준 2 4" xfId="4"/>
    <cellStyle name="표준 2 5" xfId="5"/>
    <cellStyle name="표준 3" xfId="6"/>
    <cellStyle name="표준 3 3 2" xfId="11"/>
  </cellStyles>
  <dxfs count="179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color auto="1"/>
      </font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5" sqref="D35"/>
    </sheetView>
  </sheetViews>
  <sheetFormatPr defaultRowHeight="16.5"/>
  <cols>
    <col min="1" max="1" width="11.125" bestFit="1" customWidth="1"/>
    <col min="2" max="2" width="18" bestFit="1" customWidth="1"/>
    <col min="3" max="3" width="4.5" bestFit="1" customWidth="1"/>
    <col min="4" max="4" width="54.25" customWidth="1"/>
    <col min="5" max="5" width="94.125" customWidth="1"/>
    <col min="6" max="6" width="36.375" bestFit="1" customWidth="1"/>
    <col min="7" max="8" width="5.875" bestFit="1" customWidth="1"/>
    <col min="9" max="9" width="7.75" bestFit="1" customWidth="1"/>
    <col min="10" max="10" width="7.875" bestFit="1" customWidth="1"/>
    <col min="11" max="11" width="9.75" bestFit="1" customWidth="1"/>
    <col min="12" max="12" width="62.625" bestFit="1" customWidth="1"/>
  </cols>
  <sheetData>
    <row r="1" spans="1:12" ht="35.1" customHeight="1">
      <c r="A1" s="169" t="s">
        <v>59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</row>
    <row r="2" spans="1:12" ht="24.95" customHeight="1">
      <c r="A2" s="32" t="s">
        <v>0</v>
      </c>
      <c r="B2" s="32" t="s">
        <v>1</v>
      </c>
      <c r="C2" s="166" t="s">
        <v>2</v>
      </c>
      <c r="D2" s="166"/>
      <c r="E2" s="32" t="s">
        <v>1391</v>
      </c>
      <c r="F2" s="32" t="s">
        <v>65</v>
      </c>
      <c r="G2" s="32" t="s">
        <v>94</v>
      </c>
      <c r="H2" s="32" t="s">
        <v>60</v>
      </c>
      <c r="I2" s="32" t="s">
        <v>62</v>
      </c>
      <c r="J2" s="32" t="s">
        <v>61</v>
      </c>
      <c r="K2" s="32" t="s">
        <v>63</v>
      </c>
      <c r="L2" s="32" t="s">
        <v>1295</v>
      </c>
    </row>
    <row r="3" spans="1:12" s="70" customFormat="1" ht="20.100000000000001" customHeight="1">
      <c r="A3" s="167" t="s">
        <v>3</v>
      </c>
      <c r="B3" s="167" t="s">
        <v>4</v>
      </c>
      <c r="C3" s="68">
        <v>1</v>
      </c>
      <c r="D3" s="5" t="s">
        <v>5</v>
      </c>
      <c r="E3" s="5"/>
      <c r="F3" s="5" t="s">
        <v>156</v>
      </c>
      <c r="G3" s="69" t="s">
        <v>64</v>
      </c>
      <c r="H3" s="69" t="s">
        <v>64</v>
      </c>
      <c r="I3" s="69" t="s">
        <v>64</v>
      </c>
      <c r="J3" s="69" t="s">
        <v>64</v>
      </c>
      <c r="K3" s="147" t="s">
        <v>1749</v>
      </c>
      <c r="L3" s="69" t="s">
        <v>436</v>
      </c>
    </row>
    <row r="4" spans="1:12" s="70" customFormat="1" ht="20.100000000000001" customHeight="1">
      <c r="A4" s="167"/>
      <c r="B4" s="167"/>
      <c r="C4" s="68">
        <v>2</v>
      </c>
      <c r="D4" s="5" t="s">
        <v>1575</v>
      </c>
      <c r="E4" s="5"/>
      <c r="F4" s="5" t="s">
        <v>156</v>
      </c>
      <c r="G4" s="69" t="s">
        <v>64</v>
      </c>
      <c r="H4" s="69" t="s">
        <v>64</v>
      </c>
      <c r="I4" s="69" t="s">
        <v>64</v>
      </c>
      <c r="J4" s="69" t="s">
        <v>64</v>
      </c>
      <c r="K4" s="147" t="s">
        <v>1749</v>
      </c>
      <c r="L4" s="69" t="s">
        <v>436</v>
      </c>
    </row>
    <row r="5" spans="1:12" s="70" customFormat="1" ht="20.100000000000001" customHeight="1">
      <c r="A5" s="167"/>
      <c r="B5" s="167"/>
      <c r="C5" s="68">
        <v>3</v>
      </c>
      <c r="D5" s="5" t="s">
        <v>6</v>
      </c>
      <c r="E5" s="5"/>
      <c r="F5" s="5" t="s">
        <v>1560</v>
      </c>
      <c r="G5" s="69" t="s">
        <v>64</v>
      </c>
      <c r="H5" s="69" t="s">
        <v>64</v>
      </c>
      <c r="I5" s="69" t="s">
        <v>64</v>
      </c>
      <c r="J5" s="69" t="s">
        <v>64</v>
      </c>
      <c r="K5" s="147" t="s">
        <v>1749</v>
      </c>
      <c r="L5" s="69" t="s">
        <v>436</v>
      </c>
    </row>
    <row r="6" spans="1:12" s="70" customFormat="1" ht="20.100000000000001" customHeight="1">
      <c r="A6" s="167"/>
      <c r="B6" s="167"/>
      <c r="C6" s="68">
        <v>4</v>
      </c>
      <c r="D6" s="59" t="s">
        <v>1576</v>
      </c>
      <c r="E6" s="59"/>
      <c r="F6" s="59" t="s">
        <v>156</v>
      </c>
      <c r="G6" s="69" t="s">
        <v>64</v>
      </c>
      <c r="H6" s="69" t="s">
        <v>64</v>
      </c>
      <c r="I6" s="69" t="s">
        <v>64</v>
      </c>
      <c r="J6" s="69" t="s">
        <v>64</v>
      </c>
      <c r="K6" s="76">
        <v>2023.12</v>
      </c>
      <c r="L6" s="69" t="s">
        <v>437</v>
      </c>
    </row>
    <row r="7" spans="1:12" s="70" customFormat="1" ht="20.100000000000001" customHeight="1">
      <c r="A7" s="167"/>
      <c r="B7" s="167"/>
      <c r="C7" s="68">
        <v>5</v>
      </c>
      <c r="D7" s="59" t="s">
        <v>76</v>
      </c>
      <c r="E7" s="59" t="s">
        <v>102</v>
      </c>
      <c r="F7" s="59" t="s">
        <v>101</v>
      </c>
      <c r="G7" s="69" t="s">
        <v>64</v>
      </c>
      <c r="H7" s="69" t="s">
        <v>64</v>
      </c>
      <c r="I7" s="71"/>
      <c r="J7" s="69" t="s">
        <v>64</v>
      </c>
      <c r="K7" s="69">
        <v>2023.12</v>
      </c>
      <c r="L7" s="69" t="s">
        <v>100</v>
      </c>
    </row>
    <row r="8" spans="1:12" s="70" customFormat="1" ht="20.100000000000001" customHeight="1">
      <c r="A8" s="167"/>
      <c r="B8" s="167"/>
      <c r="C8" s="68">
        <v>6</v>
      </c>
      <c r="D8" s="59" t="s">
        <v>77</v>
      </c>
      <c r="E8" s="59"/>
      <c r="F8" s="59" t="s">
        <v>156</v>
      </c>
      <c r="G8" s="69" t="s">
        <v>64</v>
      </c>
      <c r="H8" s="69" t="s">
        <v>64</v>
      </c>
      <c r="I8" s="69" t="s">
        <v>64</v>
      </c>
      <c r="J8" s="69" t="s">
        <v>64</v>
      </c>
      <c r="K8" s="147" t="s">
        <v>1749</v>
      </c>
      <c r="L8" s="69" t="s">
        <v>100</v>
      </c>
    </row>
    <row r="9" spans="1:12" s="70" customFormat="1" ht="20.100000000000001" customHeight="1">
      <c r="A9" s="167"/>
      <c r="B9" s="167"/>
      <c r="C9" s="68">
        <v>7</v>
      </c>
      <c r="D9" s="60" t="s">
        <v>8</v>
      </c>
      <c r="E9" s="60" t="s">
        <v>104</v>
      </c>
      <c r="F9" s="60" t="s">
        <v>99</v>
      </c>
      <c r="G9" s="69" t="s">
        <v>64</v>
      </c>
      <c r="H9" s="69" t="s">
        <v>64</v>
      </c>
      <c r="I9" s="69" t="s">
        <v>64</v>
      </c>
      <c r="J9" s="69" t="s">
        <v>64</v>
      </c>
      <c r="K9" s="69">
        <v>2023.12</v>
      </c>
      <c r="L9" s="69" t="s">
        <v>100</v>
      </c>
    </row>
    <row r="10" spans="1:12" s="70" customFormat="1" ht="20.100000000000001" customHeight="1">
      <c r="A10" s="167"/>
      <c r="B10" s="167"/>
      <c r="C10" s="68">
        <v>8</v>
      </c>
      <c r="D10" s="60" t="s">
        <v>9</v>
      </c>
      <c r="E10" s="60" t="s">
        <v>1561</v>
      </c>
      <c r="F10" s="60" t="s">
        <v>1560</v>
      </c>
      <c r="G10" s="69" t="s">
        <v>64</v>
      </c>
      <c r="H10" s="69" t="s">
        <v>64</v>
      </c>
      <c r="I10" s="69" t="s">
        <v>64</v>
      </c>
      <c r="J10" s="69" t="s">
        <v>64</v>
      </c>
      <c r="K10" s="147" t="s">
        <v>1749</v>
      </c>
      <c r="L10" s="69" t="s">
        <v>100</v>
      </c>
    </row>
    <row r="11" spans="1:12" s="70" customFormat="1" ht="20.100000000000001" customHeight="1">
      <c r="A11" s="167"/>
      <c r="B11" s="167"/>
      <c r="C11" s="68">
        <v>9</v>
      </c>
      <c r="D11" s="5" t="s">
        <v>10</v>
      </c>
      <c r="E11" s="5" t="s">
        <v>103</v>
      </c>
      <c r="F11" s="5" t="s">
        <v>99</v>
      </c>
      <c r="G11" s="69" t="s">
        <v>64</v>
      </c>
      <c r="H11" s="69" t="s">
        <v>64</v>
      </c>
      <c r="I11" s="69" t="s">
        <v>64</v>
      </c>
      <c r="J11" s="69" t="s">
        <v>64</v>
      </c>
      <c r="K11" s="69">
        <v>2023.12</v>
      </c>
      <c r="L11" s="69" t="s">
        <v>100</v>
      </c>
    </row>
    <row r="12" spans="1:12" s="70" customFormat="1" ht="39.950000000000003" customHeight="1">
      <c r="A12" s="167"/>
      <c r="B12" s="167"/>
      <c r="C12" s="68">
        <v>10</v>
      </c>
      <c r="D12" s="5" t="s">
        <v>11</v>
      </c>
      <c r="E12" s="5" t="s">
        <v>1464</v>
      </c>
      <c r="F12" s="5" t="s">
        <v>1562</v>
      </c>
      <c r="G12" s="69" t="s">
        <v>64</v>
      </c>
      <c r="H12" s="69" t="s">
        <v>64</v>
      </c>
      <c r="I12" s="69" t="s">
        <v>64</v>
      </c>
      <c r="J12" s="69" t="s">
        <v>64</v>
      </c>
      <c r="K12" s="147" t="s">
        <v>1749</v>
      </c>
      <c r="L12" s="69" t="s">
        <v>100</v>
      </c>
    </row>
    <row r="13" spans="1:12" s="70" customFormat="1" ht="20.100000000000001" customHeight="1">
      <c r="A13" s="167"/>
      <c r="B13" s="167"/>
      <c r="C13" s="68">
        <v>11</v>
      </c>
      <c r="D13" s="5" t="s">
        <v>12</v>
      </c>
      <c r="E13" s="5" t="s">
        <v>137</v>
      </c>
      <c r="F13" s="5" t="s">
        <v>156</v>
      </c>
      <c r="G13" s="69" t="s">
        <v>64</v>
      </c>
      <c r="H13" s="69" t="s">
        <v>64</v>
      </c>
      <c r="I13" s="69" t="s">
        <v>64</v>
      </c>
      <c r="J13" s="69" t="s">
        <v>64</v>
      </c>
      <c r="K13" s="69">
        <v>2023.12</v>
      </c>
      <c r="L13" s="69" t="s">
        <v>138</v>
      </c>
    </row>
    <row r="14" spans="1:12" s="70" customFormat="1" ht="20.100000000000001" customHeight="1">
      <c r="A14" s="167"/>
      <c r="B14" s="167"/>
      <c r="C14" s="68">
        <v>12</v>
      </c>
      <c r="D14" s="5" t="s">
        <v>78</v>
      </c>
      <c r="E14" s="5" t="s">
        <v>142</v>
      </c>
      <c r="F14" s="5" t="s">
        <v>156</v>
      </c>
      <c r="G14" s="69" t="s">
        <v>64</v>
      </c>
      <c r="H14" s="69" t="s">
        <v>64</v>
      </c>
      <c r="I14" s="69" t="s">
        <v>64</v>
      </c>
      <c r="J14" s="69" t="s">
        <v>64</v>
      </c>
      <c r="K14" s="69">
        <v>2023.12</v>
      </c>
      <c r="L14" s="69" t="s">
        <v>143</v>
      </c>
    </row>
    <row r="15" spans="1:12" s="70" customFormat="1" ht="20.100000000000001" customHeight="1">
      <c r="A15" s="167"/>
      <c r="B15" s="167"/>
      <c r="C15" s="68">
        <v>13</v>
      </c>
      <c r="D15" s="5" t="s">
        <v>151</v>
      </c>
      <c r="E15" s="5" t="s">
        <v>152</v>
      </c>
      <c r="F15" s="5" t="s">
        <v>99</v>
      </c>
      <c r="G15" s="69" t="s">
        <v>64</v>
      </c>
      <c r="H15" s="69" t="s">
        <v>64</v>
      </c>
      <c r="I15" s="69" t="s">
        <v>64</v>
      </c>
      <c r="J15" s="69" t="s">
        <v>64</v>
      </c>
      <c r="K15" s="69">
        <v>2023.12</v>
      </c>
      <c r="L15" s="69" t="s">
        <v>100</v>
      </c>
    </row>
    <row r="16" spans="1:12" s="70" customFormat="1" ht="20.100000000000001" customHeight="1">
      <c r="A16" s="167"/>
      <c r="B16" s="167" t="s">
        <v>13</v>
      </c>
      <c r="C16" s="68">
        <v>14</v>
      </c>
      <c r="D16" s="5" t="s">
        <v>14</v>
      </c>
      <c r="E16" s="5" t="s">
        <v>154</v>
      </c>
      <c r="F16" s="5" t="s">
        <v>155</v>
      </c>
      <c r="G16" s="69" t="s">
        <v>64</v>
      </c>
      <c r="H16" s="69" t="s">
        <v>64</v>
      </c>
      <c r="I16" s="69" t="s">
        <v>64</v>
      </c>
      <c r="J16" s="69" t="s">
        <v>64</v>
      </c>
      <c r="K16" s="69">
        <v>2024.05</v>
      </c>
      <c r="L16" s="69" t="s">
        <v>157</v>
      </c>
    </row>
    <row r="17" spans="1:12" s="70" customFormat="1" ht="20.100000000000001" customHeight="1">
      <c r="A17" s="167"/>
      <c r="B17" s="167"/>
      <c r="C17" s="68">
        <v>15</v>
      </c>
      <c r="D17" s="60" t="s">
        <v>1574</v>
      </c>
      <c r="E17" s="5" t="s">
        <v>148</v>
      </c>
      <c r="F17" s="5" t="s">
        <v>156</v>
      </c>
      <c r="G17" s="69" t="s">
        <v>64</v>
      </c>
      <c r="H17" s="69" t="s">
        <v>64</v>
      </c>
      <c r="I17" s="69" t="s">
        <v>64</v>
      </c>
      <c r="J17" s="69" t="s">
        <v>64</v>
      </c>
      <c r="K17" s="69">
        <v>2023.12</v>
      </c>
      <c r="L17" s="69" t="s">
        <v>144</v>
      </c>
    </row>
    <row r="18" spans="1:12" s="70" customFormat="1" ht="20.100000000000001" customHeight="1">
      <c r="A18" s="167"/>
      <c r="B18" s="167"/>
      <c r="C18" s="68">
        <v>16</v>
      </c>
      <c r="D18" s="61" t="s">
        <v>1544</v>
      </c>
      <c r="E18" s="5" t="s">
        <v>1566</v>
      </c>
      <c r="F18" s="61" t="s">
        <v>188</v>
      </c>
      <c r="G18" s="69" t="s">
        <v>64</v>
      </c>
      <c r="H18" s="69" t="s">
        <v>64</v>
      </c>
      <c r="I18" s="69" t="s">
        <v>64</v>
      </c>
      <c r="J18" s="69" t="s">
        <v>64</v>
      </c>
      <c r="K18" s="69">
        <v>2024.09</v>
      </c>
      <c r="L18" s="69" t="s">
        <v>189</v>
      </c>
    </row>
    <row r="19" spans="1:12" s="70" customFormat="1" ht="20.100000000000001" customHeight="1">
      <c r="A19" s="167"/>
      <c r="B19" s="167"/>
      <c r="C19" s="68">
        <v>17</v>
      </c>
      <c r="D19" s="61" t="s">
        <v>179</v>
      </c>
      <c r="E19" s="61"/>
      <c r="F19" s="61" t="s">
        <v>178</v>
      </c>
      <c r="G19" s="71"/>
      <c r="H19" s="69" t="s">
        <v>64</v>
      </c>
      <c r="I19" s="69" t="s">
        <v>64</v>
      </c>
      <c r="J19" s="69" t="s">
        <v>64</v>
      </c>
      <c r="K19" s="69">
        <v>2022.12</v>
      </c>
      <c r="L19" s="69" t="s">
        <v>177</v>
      </c>
    </row>
    <row r="20" spans="1:12" s="70" customFormat="1" ht="20.100000000000001" customHeight="1">
      <c r="A20" s="168" t="s">
        <v>15</v>
      </c>
      <c r="B20" s="72" t="s">
        <v>16</v>
      </c>
      <c r="C20" s="68">
        <v>18</v>
      </c>
      <c r="D20" s="61" t="s">
        <v>17</v>
      </c>
      <c r="E20" s="61" t="s">
        <v>176</v>
      </c>
      <c r="F20" s="61" t="s">
        <v>175</v>
      </c>
      <c r="G20" s="69" t="s">
        <v>64</v>
      </c>
      <c r="H20" s="71"/>
      <c r="I20" s="69" t="s">
        <v>64</v>
      </c>
      <c r="J20" s="69" t="s">
        <v>64</v>
      </c>
      <c r="K20" s="69">
        <v>2022.12</v>
      </c>
      <c r="L20" s="69" t="s">
        <v>158</v>
      </c>
    </row>
    <row r="21" spans="1:12" s="70" customFormat="1" ht="20.100000000000001" customHeight="1">
      <c r="A21" s="168"/>
      <c r="B21" s="167" t="s">
        <v>18</v>
      </c>
      <c r="C21" s="68">
        <v>19</v>
      </c>
      <c r="D21" s="61" t="s">
        <v>19</v>
      </c>
      <c r="E21" s="61" t="s">
        <v>181</v>
      </c>
      <c r="F21" s="61" t="s">
        <v>1563</v>
      </c>
      <c r="G21" s="69" t="s">
        <v>64</v>
      </c>
      <c r="H21" s="71"/>
      <c r="I21" s="69" t="s">
        <v>64</v>
      </c>
      <c r="J21" s="69" t="s">
        <v>64</v>
      </c>
      <c r="K21" s="69">
        <v>2023.12</v>
      </c>
      <c r="L21" s="69" t="s">
        <v>182</v>
      </c>
    </row>
    <row r="22" spans="1:12" s="70" customFormat="1" ht="20.100000000000001" customHeight="1">
      <c r="A22" s="168"/>
      <c r="B22" s="167"/>
      <c r="C22" s="68">
        <v>20</v>
      </c>
      <c r="D22" s="61" t="s">
        <v>20</v>
      </c>
      <c r="E22" s="61" t="s">
        <v>211</v>
      </c>
      <c r="F22" s="61" t="s">
        <v>212</v>
      </c>
      <c r="G22" s="71"/>
      <c r="H22" s="69" t="s">
        <v>64</v>
      </c>
      <c r="I22" s="69" t="s">
        <v>64</v>
      </c>
      <c r="J22" s="71"/>
      <c r="K22" s="69">
        <v>2022.12</v>
      </c>
      <c r="L22" s="69" t="s">
        <v>177</v>
      </c>
    </row>
    <row r="23" spans="1:12" s="70" customFormat="1" ht="20.100000000000001" customHeight="1">
      <c r="A23" s="168"/>
      <c r="B23" s="167"/>
      <c r="C23" s="68">
        <v>21</v>
      </c>
      <c r="D23" s="61" t="s">
        <v>1564</v>
      </c>
      <c r="E23" s="61" t="s">
        <v>185</v>
      </c>
      <c r="F23" s="61" t="s">
        <v>1563</v>
      </c>
      <c r="G23" s="69" t="s">
        <v>64</v>
      </c>
      <c r="H23" s="69" t="s">
        <v>64</v>
      </c>
      <c r="I23" s="71"/>
      <c r="J23" s="69" t="s">
        <v>64</v>
      </c>
      <c r="K23" s="69">
        <v>2023.12</v>
      </c>
      <c r="L23" s="69" t="s">
        <v>182</v>
      </c>
    </row>
    <row r="24" spans="1:12" s="70" customFormat="1" ht="20.100000000000001" customHeight="1">
      <c r="A24" s="168"/>
      <c r="B24" s="167"/>
      <c r="C24" s="68">
        <v>22</v>
      </c>
      <c r="D24" s="61" t="s">
        <v>68</v>
      </c>
      <c r="E24" s="61" t="s">
        <v>184</v>
      </c>
      <c r="F24" s="61" t="s">
        <v>1563</v>
      </c>
      <c r="G24" s="69" t="s">
        <v>64</v>
      </c>
      <c r="H24" s="69" t="s">
        <v>64</v>
      </c>
      <c r="I24" s="71"/>
      <c r="J24" s="69" t="s">
        <v>64</v>
      </c>
      <c r="K24" s="69">
        <v>2023.12</v>
      </c>
      <c r="L24" s="69" t="s">
        <v>182</v>
      </c>
    </row>
    <row r="25" spans="1:12" s="70" customFormat="1" ht="20.100000000000001" customHeight="1">
      <c r="A25" s="168"/>
      <c r="B25" s="167"/>
      <c r="C25" s="68">
        <v>23</v>
      </c>
      <c r="D25" s="61" t="s">
        <v>69</v>
      </c>
      <c r="E25" s="61" t="s">
        <v>187</v>
      </c>
      <c r="F25" s="61" t="s">
        <v>1563</v>
      </c>
      <c r="G25" s="69" t="s">
        <v>64</v>
      </c>
      <c r="H25" s="69" t="s">
        <v>64</v>
      </c>
      <c r="I25" s="71"/>
      <c r="J25" s="69" t="s">
        <v>64</v>
      </c>
      <c r="K25" s="69">
        <v>2023.12</v>
      </c>
      <c r="L25" s="69" t="s">
        <v>182</v>
      </c>
    </row>
    <row r="26" spans="1:12" s="70" customFormat="1" ht="20.100000000000001" customHeight="1">
      <c r="A26" s="168"/>
      <c r="B26" s="167"/>
      <c r="C26" s="68">
        <v>24</v>
      </c>
      <c r="D26" s="61" t="s">
        <v>70</v>
      </c>
      <c r="E26" s="61" t="s">
        <v>186</v>
      </c>
      <c r="F26" s="61" t="s">
        <v>1563</v>
      </c>
      <c r="G26" s="69" t="s">
        <v>64</v>
      </c>
      <c r="H26" s="69" t="s">
        <v>64</v>
      </c>
      <c r="I26" s="71"/>
      <c r="J26" s="69" t="s">
        <v>64</v>
      </c>
      <c r="K26" s="76">
        <v>2023.12</v>
      </c>
      <c r="L26" s="69" t="s">
        <v>182</v>
      </c>
    </row>
    <row r="27" spans="1:12" s="70" customFormat="1" ht="20.100000000000001" customHeight="1">
      <c r="A27" s="168"/>
      <c r="B27" s="72" t="s">
        <v>21</v>
      </c>
      <c r="C27" s="68">
        <v>25</v>
      </c>
      <c r="D27" s="73" t="s">
        <v>79</v>
      </c>
      <c r="E27" s="61" t="s">
        <v>276</v>
      </c>
      <c r="F27" s="61" t="s">
        <v>212</v>
      </c>
      <c r="G27" s="69" t="s">
        <v>64</v>
      </c>
      <c r="H27" s="69" t="s">
        <v>64</v>
      </c>
      <c r="I27" s="69" t="s">
        <v>64</v>
      </c>
      <c r="J27" s="69" t="s">
        <v>64</v>
      </c>
      <c r="K27" s="76">
        <v>2022.12</v>
      </c>
      <c r="L27" s="69" t="s">
        <v>275</v>
      </c>
    </row>
    <row r="28" spans="1:12" s="70" customFormat="1" ht="20.100000000000001" customHeight="1">
      <c r="A28" s="168"/>
      <c r="B28" s="167" t="s">
        <v>22</v>
      </c>
      <c r="C28" s="68">
        <v>26</v>
      </c>
      <c r="D28" s="73" t="s">
        <v>23</v>
      </c>
      <c r="E28" s="61" t="s">
        <v>277</v>
      </c>
      <c r="F28" s="61" t="s">
        <v>212</v>
      </c>
      <c r="G28" s="69" t="s">
        <v>64</v>
      </c>
      <c r="H28" s="69" t="s">
        <v>64</v>
      </c>
      <c r="I28" s="69" t="s">
        <v>64</v>
      </c>
      <c r="J28" s="69" t="s">
        <v>64</v>
      </c>
      <c r="K28" s="76">
        <v>2022.12</v>
      </c>
      <c r="L28" s="69" t="s">
        <v>1565</v>
      </c>
    </row>
    <row r="29" spans="1:12" s="70" customFormat="1" ht="20.100000000000001" customHeight="1">
      <c r="A29" s="168"/>
      <c r="B29" s="167"/>
      <c r="C29" s="68">
        <v>27</v>
      </c>
      <c r="D29" s="73" t="s">
        <v>24</v>
      </c>
      <c r="E29" s="61" t="s">
        <v>278</v>
      </c>
      <c r="F29" s="61" t="s">
        <v>1563</v>
      </c>
      <c r="G29" s="69" t="s">
        <v>64</v>
      </c>
      <c r="H29" s="69" t="s">
        <v>64</v>
      </c>
      <c r="I29" s="71"/>
      <c r="J29" s="69" t="s">
        <v>64</v>
      </c>
      <c r="K29" s="76">
        <v>2023.12</v>
      </c>
      <c r="L29" s="69" t="s">
        <v>182</v>
      </c>
    </row>
    <row r="30" spans="1:12" s="70" customFormat="1" ht="20.100000000000001" customHeight="1">
      <c r="A30" s="168"/>
      <c r="B30" s="167"/>
      <c r="C30" s="68">
        <v>28</v>
      </c>
      <c r="D30" s="73" t="s">
        <v>25</v>
      </c>
      <c r="E30" s="61" t="s">
        <v>279</v>
      </c>
      <c r="F30" s="61" t="s">
        <v>1563</v>
      </c>
      <c r="G30" s="69" t="s">
        <v>64</v>
      </c>
      <c r="H30" s="69" t="s">
        <v>64</v>
      </c>
      <c r="I30" s="71"/>
      <c r="J30" s="69" t="s">
        <v>64</v>
      </c>
      <c r="K30" s="76">
        <v>2023.12</v>
      </c>
      <c r="L30" s="69" t="s">
        <v>182</v>
      </c>
    </row>
    <row r="31" spans="1:12" s="70" customFormat="1" ht="39.950000000000003" customHeight="1">
      <c r="A31" s="168"/>
      <c r="B31" s="72" t="s">
        <v>27</v>
      </c>
      <c r="C31" s="68">
        <v>29</v>
      </c>
      <c r="D31" s="61" t="s">
        <v>284</v>
      </c>
      <c r="E31" s="61" t="s">
        <v>1590</v>
      </c>
      <c r="F31" s="61" t="s">
        <v>1563</v>
      </c>
      <c r="G31" s="69" t="s">
        <v>64</v>
      </c>
      <c r="H31" s="69" t="s">
        <v>64</v>
      </c>
      <c r="I31" s="71"/>
      <c r="J31" s="69" t="s">
        <v>64</v>
      </c>
      <c r="K31" s="76">
        <v>2023.12</v>
      </c>
      <c r="L31" s="69" t="s">
        <v>182</v>
      </c>
    </row>
    <row r="32" spans="1:12" s="70" customFormat="1" ht="20.100000000000001" customHeight="1">
      <c r="A32" s="168"/>
      <c r="B32" s="72" t="s">
        <v>66</v>
      </c>
      <c r="C32" s="68">
        <v>30</v>
      </c>
      <c r="D32" s="61" t="s">
        <v>67</v>
      </c>
      <c r="E32" s="61" t="s">
        <v>294</v>
      </c>
      <c r="F32" s="61" t="s">
        <v>295</v>
      </c>
      <c r="G32" s="69" t="s">
        <v>64</v>
      </c>
      <c r="H32" s="69" t="s">
        <v>64</v>
      </c>
      <c r="I32" s="69" t="s">
        <v>64</v>
      </c>
      <c r="J32" s="69" t="s">
        <v>64</v>
      </c>
      <c r="K32" s="76">
        <v>2023.12</v>
      </c>
      <c r="L32" s="69" t="s">
        <v>305</v>
      </c>
    </row>
    <row r="33" spans="1:12" s="70" customFormat="1" ht="20.100000000000001" customHeight="1">
      <c r="A33" s="168"/>
      <c r="B33" s="72" t="s">
        <v>28</v>
      </c>
      <c r="C33" s="68">
        <v>31</v>
      </c>
      <c r="D33" s="59" t="s">
        <v>306</v>
      </c>
      <c r="E33" s="62"/>
      <c r="F33" s="62" t="s">
        <v>1563</v>
      </c>
      <c r="G33" s="69" t="s">
        <v>64</v>
      </c>
      <c r="H33" s="69" t="s">
        <v>64</v>
      </c>
      <c r="I33" s="69" t="s">
        <v>64</v>
      </c>
      <c r="J33" s="69" t="s">
        <v>64</v>
      </c>
      <c r="K33" s="76">
        <v>2022.12</v>
      </c>
      <c r="L33" s="69" t="s">
        <v>275</v>
      </c>
    </row>
    <row r="34" spans="1:12" s="70" customFormat="1" ht="20.100000000000001" customHeight="1">
      <c r="A34" s="167" t="s">
        <v>29</v>
      </c>
      <c r="B34" s="167" t="s">
        <v>30</v>
      </c>
      <c r="C34" s="68">
        <v>32</v>
      </c>
      <c r="D34" s="61" t="s">
        <v>31</v>
      </c>
      <c r="E34" s="61" t="s">
        <v>418</v>
      </c>
      <c r="F34" s="61" t="s">
        <v>1392</v>
      </c>
      <c r="G34" s="69" t="s">
        <v>64</v>
      </c>
      <c r="H34" s="69" t="s">
        <v>64</v>
      </c>
      <c r="I34" s="71"/>
      <c r="J34" s="69" t="s">
        <v>64</v>
      </c>
      <c r="K34" s="76">
        <v>2023.12</v>
      </c>
      <c r="L34" s="69" t="s">
        <v>416</v>
      </c>
    </row>
    <row r="35" spans="1:12" s="70" customFormat="1" ht="20.100000000000001" customHeight="1">
      <c r="A35" s="167"/>
      <c r="B35" s="167"/>
      <c r="C35" s="68">
        <v>33</v>
      </c>
      <c r="D35" s="61" t="s">
        <v>32</v>
      </c>
      <c r="E35" s="61" t="s">
        <v>417</v>
      </c>
      <c r="F35" s="61" t="s">
        <v>1392</v>
      </c>
      <c r="G35" s="69" t="s">
        <v>64</v>
      </c>
      <c r="H35" s="69" t="s">
        <v>64</v>
      </c>
      <c r="I35" s="71"/>
      <c r="J35" s="69" t="s">
        <v>64</v>
      </c>
      <c r="K35" s="76">
        <v>2023.12</v>
      </c>
      <c r="L35" s="69" t="s">
        <v>308</v>
      </c>
    </row>
    <row r="36" spans="1:12" s="70" customFormat="1" ht="20.100000000000001" customHeight="1">
      <c r="A36" s="167"/>
      <c r="B36" s="167"/>
      <c r="C36" s="68">
        <v>34</v>
      </c>
      <c r="D36" s="61" t="s">
        <v>312</v>
      </c>
      <c r="E36" s="61" t="s">
        <v>418</v>
      </c>
      <c r="F36" s="61" t="s">
        <v>1392</v>
      </c>
      <c r="G36" s="69" t="s">
        <v>64</v>
      </c>
      <c r="H36" s="69" t="s">
        <v>64</v>
      </c>
      <c r="I36" s="71"/>
      <c r="J36" s="69" t="s">
        <v>64</v>
      </c>
      <c r="K36" s="76">
        <v>2023.12</v>
      </c>
      <c r="L36" s="69" t="s">
        <v>308</v>
      </c>
    </row>
    <row r="37" spans="1:12" s="70" customFormat="1" ht="20.100000000000001" customHeight="1">
      <c r="A37" s="167"/>
      <c r="B37" s="167"/>
      <c r="C37" s="68">
        <v>35</v>
      </c>
      <c r="D37" s="61" t="s">
        <v>80</v>
      </c>
      <c r="E37" s="61" t="s">
        <v>419</v>
      </c>
      <c r="F37" s="61" t="s">
        <v>1392</v>
      </c>
      <c r="G37" s="69" t="s">
        <v>64</v>
      </c>
      <c r="H37" s="69" t="s">
        <v>64</v>
      </c>
      <c r="I37" s="71"/>
      <c r="J37" s="69" t="s">
        <v>64</v>
      </c>
      <c r="K37" s="69">
        <v>2023.12</v>
      </c>
      <c r="L37" s="69" t="s">
        <v>308</v>
      </c>
    </row>
    <row r="38" spans="1:12" s="70" customFormat="1" ht="20.100000000000001" customHeight="1">
      <c r="A38" s="167"/>
      <c r="B38" s="167"/>
      <c r="C38" s="68">
        <v>36</v>
      </c>
      <c r="D38" s="73" t="s">
        <v>33</v>
      </c>
      <c r="E38" s="61" t="s">
        <v>421</v>
      </c>
      <c r="F38" s="61" t="s">
        <v>422</v>
      </c>
      <c r="G38" s="71"/>
      <c r="H38" s="69" t="s">
        <v>64</v>
      </c>
      <c r="I38" s="71"/>
      <c r="J38" s="69" t="s">
        <v>64</v>
      </c>
      <c r="K38" s="69">
        <v>2023.12</v>
      </c>
      <c r="L38" s="69" t="s">
        <v>423</v>
      </c>
    </row>
    <row r="39" spans="1:12" s="70" customFormat="1" ht="20.100000000000001" customHeight="1">
      <c r="A39" s="167"/>
      <c r="B39" s="167"/>
      <c r="C39" s="68">
        <v>37</v>
      </c>
      <c r="D39" s="74" t="s">
        <v>34</v>
      </c>
      <c r="E39" s="63" t="s">
        <v>1284</v>
      </c>
      <c r="F39" s="61" t="s">
        <v>422</v>
      </c>
      <c r="G39" s="71"/>
      <c r="H39" s="69" t="s">
        <v>64</v>
      </c>
      <c r="I39" s="69" t="s">
        <v>64</v>
      </c>
      <c r="J39" s="69" t="s">
        <v>64</v>
      </c>
      <c r="K39" s="69">
        <v>2022.12</v>
      </c>
      <c r="L39" s="69" t="s">
        <v>428</v>
      </c>
    </row>
    <row r="40" spans="1:12" s="70" customFormat="1" ht="20.100000000000001" customHeight="1">
      <c r="A40" s="167"/>
      <c r="B40" s="167"/>
      <c r="C40" s="68">
        <v>38</v>
      </c>
      <c r="D40" s="74" t="s">
        <v>35</v>
      </c>
      <c r="E40" s="63" t="s">
        <v>1285</v>
      </c>
      <c r="F40" s="61" t="s">
        <v>422</v>
      </c>
      <c r="G40" s="71"/>
      <c r="H40" s="69" t="s">
        <v>64</v>
      </c>
      <c r="I40" s="69" t="s">
        <v>64</v>
      </c>
      <c r="J40" s="69" t="s">
        <v>64</v>
      </c>
      <c r="K40" s="69">
        <v>2022.12</v>
      </c>
      <c r="L40" s="69" t="s">
        <v>428</v>
      </c>
    </row>
    <row r="41" spans="1:12" s="70" customFormat="1" ht="20.100000000000001" customHeight="1">
      <c r="A41" s="167"/>
      <c r="B41" s="167"/>
      <c r="C41" s="68">
        <v>39</v>
      </c>
      <c r="D41" s="74" t="s">
        <v>36</v>
      </c>
      <c r="E41" s="63" t="s">
        <v>1286</v>
      </c>
      <c r="F41" s="61" t="s">
        <v>422</v>
      </c>
      <c r="G41" s="71"/>
      <c r="H41" s="69" t="s">
        <v>64</v>
      </c>
      <c r="I41" s="69" t="s">
        <v>64</v>
      </c>
      <c r="J41" s="69" t="s">
        <v>64</v>
      </c>
      <c r="K41" s="69">
        <v>2022.12</v>
      </c>
      <c r="L41" s="69" t="s">
        <v>428</v>
      </c>
    </row>
    <row r="42" spans="1:12" s="70" customFormat="1" ht="20.100000000000001" customHeight="1">
      <c r="A42" s="167"/>
      <c r="B42" s="167"/>
      <c r="C42" s="68">
        <v>40</v>
      </c>
      <c r="D42" s="74" t="s">
        <v>81</v>
      </c>
      <c r="E42" s="63" t="s">
        <v>1287</v>
      </c>
      <c r="F42" s="63" t="s">
        <v>422</v>
      </c>
      <c r="G42" s="71"/>
      <c r="H42" s="69" t="s">
        <v>64</v>
      </c>
      <c r="I42" s="69" t="s">
        <v>64</v>
      </c>
      <c r="J42" s="69" t="s">
        <v>64</v>
      </c>
      <c r="K42" s="69">
        <v>2022.12</v>
      </c>
      <c r="L42" s="69" t="s">
        <v>428</v>
      </c>
    </row>
    <row r="43" spans="1:12" s="70" customFormat="1" ht="20.100000000000001" customHeight="1">
      <c r="A43" s="167" t="s">
        <v>1460</v>
      </c>
      <c r="B43" s="167" t="s">
        <v>71</v>
      </c>
      <c r="C43" s="68">
        <v>41</v>
      </c>
      <c r="D43" s="59" t="s">
        <v>72</v>
      </c>
      <c r="E43" s="59" t="s">
        <v>440</v>
      </c>
      <c r="F43" s="59" t="s">
        <v>156</v>
      </c>
      <c r="G43" s="69" t="s">
        <v>64</v>
      </c>
      <c r="H43" s="69" t="s">
        <v>64</v>
      </c>
      <c r="I43" s="71"/>
      <c r="J43" s="69" t="s">
        <v>64</v>
      </c>
      <c r="K43" s="69">
        <v>2023.12</v>
      </c>
      <c r="L43" s="69" t="s">
        <v>423</v>
      </c>
    </row>
    <row r="44" spans="1:12" s="70" customFormat="1" ht="20.100000000000001" customHeight="1">
      <c r="A44" s="167"/>
      <c r="B44" s="167"/>
      <c r="C44" s="68">
        <v>42</v>
      </c>
      <c r="D44" s="59" t="s">
        <v>73</v>
      </c>
      <c r="E44" s="59" t="s">
        <v>782</v>
      </c>
      <c r="F44" s="59" t="s">
        <v>156</v>
      </c>
      <c r="G44" s="69" t="s">
        <v>64</v>
      </c>
      <c r="H44" s="69" t="s">
        <v>64</v>
      </c>
      <c r="I44" s="71"/>
      <c r="J44" s="69" t="s">
        <v>64</v>
      </c>
      <c r="K44" s="69">
        <v>2023.12</v>
      </c>
      <c r="L44" s="69" t="s">
        <v>423</v>
      </c>
    </row>
    <row r="45" spans="1:12" s="70" customFormat="1" ht="20.100000000000001" customHeight="1">
      <c r="A45" s="167"/>
      <c r="B45" s="167"/>
      <c r="C45" s="68">
        <v>43</v>
      </c>
      <c r="D45" s="59" t="s">
        <v>783</v>
      </c>
      <c r="E45" s="59" t="s">
        <v>784</v>
      </c>
      <c r="F45" s="59" t="s">
        <v>156</v>
      </c>
      <c r="G45" s="69" t="s">
        <v>64</v>
      </c>
      <c r="H45" s="69" t="s">
        <v>64</v>
      </c>
      <c r="I45" s="71"/>
      <c r="J45" s="69" t="s">
        <v>64</v>
      </c>
      <c r="K45" s="69">
        <v>2023.12</v>
      </c>
      <c r="L45" s="69" t="s">
        <v>423</v>
      </c>
    </row>
    <row r="46" spans="1:12" s="70" customFormat="1" ht="20.100000000000001" customHeight="1">
      <c r="A46" s="167"/>
      <c r="B46" s="167"/>
      <c r="C46" s="68">
        <v>44</v>
      </c>
      <c r="D46" s="75" t="s">
        <v>40</v>
      </c>
      <c r="E46" s="59" t="s">
        <v>1137</v>
      </c>
      <c r="F46" s="59" t="s">
        <v>156</v>
      </c>
      <c r="G46" s="69" t="s">
        <v>64</v>
      </c>
      <c r="H46" s="69" t="s">
        <v>64</v>
      </c>
      <c r="I46" s="71"/>
      <c r="J46" s="69" t="s">
        <v>64</v>
      </c>
      <c r="K46" s="69">
        <v>2023.12</v>
      </c>
      <c r="L46" s="69" t="s">
        <v>423</v>
      </c>
    </row>
    <row r="47" spans="1:12" s="70" customFormat="1" ht="32.25" customHeight="1">
      <c r="A47" s="167"/>
      <c r="B47" s="167"/>
      <c r="C47" s="68">
        <v>45</v>
      </c>
      <c r="D47" s="75" t="s">
        <v>1011</v>
      </c>
      <c r="E47" s="59" t="s">
        <v>1138</v>
      </c>
      <c r="F47" s="59" t="s">
        <v>156</v>
      </c>
      <c r="G47" s="69" t="s">
        <v>64</v>
      </c>
      <c r="H47" s="69" t="s">
        <v>64</v>
      </c>
      <c r="I47" s="71"/>
      <c r="J47" s="69" t="s">
        <v>64</v>
      </c>
      <c r="K47" s="69">
        <v>2023.12</v>
      </c>
      <c r="L47" s="69" t="s">
        <v>423</v>
      </c>
    </row>
    <row r="48" spans="1:12" s="70" customFormat="1" ht="20.100000000000001" customHeight="1">
      <c r="A48" s="167"/>
      <c r="B48" s="167"/>
      <c r="C48" s="68">
        <v>46</v>
      </c>
      <c r="D48" s="75" t="s">
        <v>41</v>
      </c>
      <c r="E48" s="59" t="s">
        <v>1139</v>
      </c>
      <c r="F48" s="59" t="s">
        <v>156</v>
      </c>
      <c r="G48" s="69" t="s">
        <v>64</v>
      </c>
      <c r="H48" s="69" t="s">
        <v>64</v>
      </c>
      <c r="I48" s="71"/>
      <c r="J48" s="69" t="s">
        <v>64</v>
      </c>
      <c r="K48" s="69">
        <v>2023.12</v>
      </c>
      <c r="L48" s="69" t="s">
        <v>423</v>
      </c>
    </row>
    <row r="49" spans="1:12" s="70" customFormat="1" ht="35.25" customHeight="1">
      <c r="A49" s="167"/>
      <c r="B49" s="167"/>
      <c r="C49" s="68">
        <v>47</v>
      </c>
      <c r="D49" s="75" t="s">
        <v>42</v>
      </c>
      <c r="E49" s="59" t="s">
        <v>1140</v>
      </c>
      <c r="F49" s="59" t="s">
        <v>156</v>
      </c>
      <c r="G49" s="69" t="s">
        <v>64</v>
      </c>
      <c r="H49" s="69" t="s">
        <v>64</v>
      </c>
      <c r="I49" s="71"/>
      <c r="J49" s="69" t="s">
        <v>64</v>
      </c>
      <c r="K49" s="76">
        <v>2023.12</v>
      </c>
      <c r="L49" s="69" t="s">
        <v>423</v>
      </c>
    </row>
    <row r="50" spans="1:12" s="70" customFormat="1" ht="20.100000000000001" customHeight="1">
      <c r="A50" s="167"/>
      <c r="B50" s="167"/>
      <c r="C50" s="68">
        <v>48</v>
      </c>
      <c r="D50" s="75" t="s">
        <v>43</v>
      </c>
      <c r="E50" s="59" t="s">
        <v>920</v>
      </c>
      <c r="F50" s="59" t="s">
        <v>156</v>
      </c>
      <c r="G50" s="69" t="s">
        <v>64</v>
      </c>
      <c r="H50" s="69" t="s">
        <v>64</v>
      </c>
      <c r="I50" s="71"/>
      <c r="J50" s="69" t="s">
        <v>64</v>
      </c>
      <c r="K50" s="76">
        <v>2023.12</v>
      </c>
      <c r="L50" s="69" t="s">
        <v>423</v>
      </c>
    </row>
    <row r="51" spans="1:12" s="70" customFormat="1" ht="20.100000000000001" customHeight="1">
      <c r="A51" s="167"/>
      <c r="B51" s="167"/>
      <c r="C51" s="68">
        <v>49</v>
      </c>
      <c r="D51" s="75" t="s">
        <v>44</v>
      </c>
      <c r="E51" s="59" t="s">
        <v>1187</v>
      </c>
      <c r="F51" s="59" t="s">
        <v>156</v>
      </c>
      <c r="G51" s="69" t="s">
        <v>64</v>
      </c>
      <c r="H51" s="69" t="s">
        <v>64</v>
      </c>
      <c r="I51" s="71"/>
      <c r="J51" s="69" t="s">
        <v>64</v>
      </c>
      <c r="K51" s="76">
        <v>2023.12</v>
      </c>
      <c r="L51" s="69" t="s">
        <v>423</v>
      </c>
    </row>
    <row r="52" spans="1:12" s="70" customFormat="1" ht="20.100000000000001" customHeight="1">
      <c r="A52" s="167"/>
      <c r="B52" s="167"/>
      <c r="C52" s="68">
        <v>50</v>
      </c>
      <c r="D52" s="75" t="s">
        <v>1188</v>
      </c>
      <c r="E52" s="59" t="s">
        <v>1189</v>
      </c>
      <c r="F52" s="59" t="s">
        <v>156</v>
      </c>
      <c r="G52" s="69" t="s">
        <v>64</v>
      </c>
      <c r="H52" s="69" t="s">
        <v>64</v>
      </c>
      <c r="I52" s="71"/>
      <c r="J52" s="69" t="s">
        <v>64</v>
      </c>
      <c r="K52" s="76">
        <v>2023.12</v>
      </c>
      <c r="L52" s="69" t="s">
        <v>423</v>
      </c>
    </row>
    <row r="53" spans="1:12" s="70" customFormat="1" ht="20.100000000000001" customHeight="1">
      <c r="A53" s="167"/>
      <c r="B53" s="72" t="s">
        <v>26</v>
      </c>
      <c r="C53" s="68">
        <v>51</v>
      </c>
      <c r="D53" s="61" t="s">
        <v>37</v>
      </c>
      <c r="E53" s="61"/>
      <c r="F53" s="61" t="s">
        <v>1736</v>
      </c>
      <c r="G53" s="69" t="s">
        <v>64</v>
      </c>
      <c r="H53" s="69" t="s">
        <v>64</v>
      </c>
      <c r="I53" s="69" t="s">
        <v>64</v>
      </c>
      <c r="J53" s="69" t="s">
        <v>64</v>
      </c>
      <c r="K53" s="76">
        <v>2023.12</v>
      </c>
      <c r="L53" s="69" t="s">
        <v>435</v>
      </c>
    </row>
    <row r="54" spans="1:12" s="70" customFormat="1" ht="20.100000000000001" customHeight="1">
      <c r="A54" s="167"/>
      <c r="B54" s="167" t="s">
        <v>28</v>
      </c>
      <c r="C54" s="68">
        <v>52</v>
      </c>
      <c r="D54" s="59" t="s">
        <v>38</v>
      </c>
      <c r="E54" s="59"/>
      <c r="F54" s="59" t="s">
        <v>439</v>
      </c>
      <c r="G54" s="69" t="s">
        <v>64</v>
      </c>
      <c r="H54" s="69" t="s">
        <v>64</v>
      </c>
      <c r="I54" s="69" t="s">
        <v>64</v>
      </c>
      <c r="J54" s="69" t="s">
        <v>64</v>
      </c>
      <c r="K54" s="76">
        <v>2022.12</v>
      </c>
      <c r="L54" s="69" t="s">
        <v>275</v>
      </c>
    </row>
    <row r="55" spans="1:12" s="70" customFormat="1" ht="20.100000000000001" customHeight="1">
      <c r="A55" s="167"/>
      <c r="B55" s="167"/>
      <c r="C55" s="68">
        <v>53</v>
      </c>
      <c r="D55" s="59" t="s">
        <v>39</v>
      </c>
      <c r="E55" s="59"/>
      <c r="F55" s="59" t="s">
        <v>439</v>
      </c>
      <c r="G55" s="69" t="s">
        <v>64</v>
      </c>
      <c r="H55" s="69" t="s">
        <v>64</v>
      </c>
      <c r="I55" s="69" t="s">
        <v>64</v>
      </c>
      <c r="J55" s="69" t="s">
        <v>64</v>
      </c>
      <c r="K55" s="76">
        <v>2022.12</v>
      </c>
      <c r="L55" s="69" t="s">
        <v>275</v>
      </c>
    </row>
    <row r="56" spans="1:12" s="70" customFormat="1" ht="20.100000000000001" customHeight="1">
      <c r="A56" s="167" t="s">
        <v>45</v>
      </c>
      <c r="B56" s="167" t="s">
        <v>46</v>
      </c>
      <c r="C56" s="68">
        <v>54</v>
      </c>
      <c r="D56" s="61" t="s">
        <v>47</v>
      </c>
      <c r="E56" s="59"/>
      <c r="F56" s="59" t="s">
        <v>1248</v>
      </c>
      <c r="G56" s="69" t="s">
        <v>64</v>
      </c>
      <c r="H56" s="69" t="s">
        <v>64</v>
      </c>
      <c r="I56" s="71"/>
      <c r="J56" s="69" t="s">
        <v>64</v>
      </c>
      <c r="K56" s="76">
        <v>2023.12</v>
      </c>
      <c r="L56" s="69" t="s">
        <v>1249</v>
      </c>
    </row>
    <row r="57" spans="1:12" s="70" customFormat="1" ht="20.100000000000001" customHeight="1">
      <c r="A57" s="167"/>
      <c r="B57" s="167"/>
      <c r="C57" s="68">
        <v>55</v>
      </c>
      <c r="D57" s="61" t="s">
        <v>48</v>
      </c>
      <c r="E57" s="59"/>
      <c r="F57" s="59" t="s">
        <v>1393</v>
      </c>
      <c r="G57" s="69" t="s">
        <v>64</v>
      </c>
      <c r="H57" s="69" t="s">
        <v>64</v>
      </c>
      <c r="I57" s="71"/>
      <c r="J57" s="69" t="s">
        <v>64</v>
      </c>
      <c r="K57" s="76">
        <v>2023.12</v>
      </c>
      <c r="L57" s="69" t="s">
        <v>1271</v>
      </c>
    </row>
    <row r="58" spans="1:12" s="70" customFormat="1" ht="20.100000000000001" customHeight="1">
      <c r="A58" s="167"/>
      <c r="B58" s="167"/>
      <c r="C58" s="68">
        <v>56</v>
      </c>
      <c r="D58" s="61" t="s">
        <v>49</v>
      </c>
      <c r="E58" s="59" t="s">
        <v>1269</v>
      </c>
      <c r="F58" s="59" t="s">
        <v>1248</v>
      </c>
      <c r="G58" s="69" t="s">
        <v>64</v>
      </c>
      <c r="H58" s="69" t="s">
        <v>64</v>
      </c>
      <c r="I58" s="71"/>
      <c r="J58" s="69" t="s">
        <v>64</v>
      </c>
      <c r="K58" s="69">
        <v>2023.12</v>
      </c>
      <c r="L58" s="76" t="s">
        <v>1268</v>
      </c>
    </row>
    <row r="59" spans="1:12" s="70" customFormat="1" ht="20.100000000000001" customHeight="1">
      <c r="A59" s="167"/>
      <c r="B59" s="167"/>
      <c r="C59" s="68">
        <v>57</v>
      </c>
      <c r="D59" s="61" t="s">
        <v>50</v>
      </c>
      <c r="E59" s="59" t="s">
        <v>1270</v>
      </c>
      <c r="F59" s="59" t="s">
        <v>1393</v>
      </c>
      <c r="G59" s="69" t="s">
        <v>64</v>
      </c>
      <c r="H59" s="69" t="s">
        <v>64</v>
      </c>
      <c r="I59" s="71"/>
      <c r="J59" s="69" t="s">
        <v>64</v>
      </c>
      <c r="K59" s="69">
        <v>2023.12</v>
      </c>
      <c r="L59" s="76" t="s">
        <v>1268</v>
      </c>
    </row>
    <row r="60" spans="1:12" s="70" customFormat="1" ht="20.100000000000001" customHeight="1">
      <c r="A60" s="167"/>
      <c r="B60" s="167"/>
      <c r="C60" s="68">
        <v>58</v>
      </c>
      <c r="D60" s="61" t="s">
        <v>51</v>
      </c>
      <c r="E60" s="59" t="s">
        <v>1278</v>
      </c>
      <c r="F60" s="59" t="s">
        <v>1248</v>
      </c>
      <c r="G60" s="69" t="s">
        <v>64</v>
      </c>
      <c r="H60" s="69" t="s">
        <v>64</v>
      </c>
      <c r="I60" s="71"/>
      <c r="J60" s="69" t="s">
        <v>64</v>
      </c>
      <c r="K60" s="69">
        <v>2023.12</v>
      </c>
      <c r="L60" s="69" t="s">
        <v>1279</v>
      </c>
    </row>
    <row r="61" spans="1:12" s="70" customFormat="1" ht="20.100000000000001" customHeight="1">
      <c r="A61" s="167"/>
      <c r="B61" s="167"/>
      <c r="C61" s="68">
        <v>59</v>
      </c>
      <c r="D61" s="77" t="s">
        <v>52</v>
      </c>
      <c r="E61" s="59" t="s">
        <v>1280</v>
      </c>
      <c r="F61" s="59" t="s">
        <v>1248</v>
      </c>
      <c r="G61" s="69" t="s">
        <v>64</v>
      </c>
      <c r="H61" s="69" t="s">
        <v>64</v>
      </c>
      <c r="I61" s="71"/>
      <c r="J61" s="69" t="s">
        <v>64</v>
      </c>
      <c r="K61" s="69">
        <v>2023.12</v>
      </c>
      <c r="L61" s="69" t="s">
        <v>1281</v>
      </c>
    </row>
    <row r="62" spans="1:12" s="70" customFormat="1" ht="20.100000000000001" customHeight="1">
      <c r="A62" s="167"/>
      <c r="B62" s="167"/>
      <c r="C62" s="68">
        <v>60</v>
      </c>
      <c r="D62" s="77" t="s">
        <v>53</v>
      </c>
      <c r="E62" s="61"/>
      <c r="F62" s="61" t="s">
        <v>1282</v>
      </c>
      <c r="G62" s="71"/>
      <c r="H62" s="69" t="s">
        <v>64</v>
      </c>
      <c r="I62" s="69" t="s">
        <v>64</v>
      </c>
      <c r="J62" s="69" t="s">
        <v>64</v>
      </c>
      <c r="K62" s="69">
        <v>2022.12</v>
      </c>
      <c r="L62" s="69" t="s">
        <v>177</v>
      </c>
    </row>
    <row r="63" spans="1:12" s="70" customFormat="1" ht="20.100000000000001" customHeight="1">
      <c r="A63" s="167"/>
      <c r="B63" s="167"/>
      <c r="C63" s="68">
        <v>61</v>
      </c>
      <c r="D63" s="77" t="s">
        <v>54</v>
      </c>
      <c r="E63" s="61"/>
      <c r="F63" s="61" t="s">
        <v>1282</v>
      </c>
      <c r="G63" s="71"/>
      <c r="H63" s="69" t="s">
        <v>64</v>
      </c>
      <c r="I63" s="69" t="s">
        <v>64</v>
      </c>
      <c r="J63" s="69" t="s">
        <v>64</v>
      </c>
      <c r="K63" s="69">
        <v>2022.12</v>
      </c>
      <c r="L63" s="69" t="s">
        <v>177</v>
      </c>
    </row>
    <row r="64" spans="1:12" s="70" customFormat="1" ht="20.100000000000001" customHeight="1">
      <c r="A64" s="167"/>
      <c r="B64" s="167"/>
      <c r="C64" s="68">
        <v>62</v>
      </c>
      <c r="D64" s="77" t="s">
        <v>1230</v>
      </c>
      <c r="E64" s="61"/>
      <c r="F64" s="61" t="s">
        <v>1282</v>
      </c>
      <c r="G64" s="71"/>
      <c r="H64" s="69" t="s">
        <v>64</v>
      </c>
      <c r="I64" s="69" t="s">
        <v>64</v>
      </c>
      <c r="J64" s="69" t="s">
        <v>64</v>
      </c>
      <c r="K64" s="69">
        <v>2022.12</v>
      </c>
      <c r="L64" s="69" t="s">
        <v>177</v>
      </c>
    </row>
    <row r="65" spans="1:12" s="70" customFormat="1" ht="20.100000000000001" customHeight="1">
      <c r="A65" s="167"/>
      <c r="B65" s="167"/>
      <c r="C65" s="68">
        <v>63</v>
      </c>
      <c r="D65" s="77" t="s">
        <v>1232</v>
      </c>
      <c r="E65" s="61"/>
      <c r="F65" s="61" t="s">
        <v>1282</v>
      </c>
      <c r="G65" s="71"/>
      <c r="H65" s="69" t="s">
        <v>64</v>
      </c>
      <c r="I65" s="69" t="s">
        <v>64</v>
      </c>
      <c r="J65" s="69" t="s">
        <v>64</v>
      </c>
      <c r="K65" s="69">
        <v>2022.12</v>
      </c>
      <c r="L65" s="69" t="s">
        <v>177</v>
      </c>
    </row>
    <row r="66" spans="1:12" s="70" customFormat="1" ht="20.100000000000001" customHeight="1">
      <c r="A66" s="167"/>
      <c r="B66" s="167"/>
      <c r="C66" s="68">
        <v>64</v>
      </c>
      <c r="D66" s="77" t="s">
        <v>55</v>
      </c>
      <c r="E66" s="61"/>
      <c r="F66" s="61" t="s">
        <v>1283</v>
      </c>
      <c r="G66" s="71"/>
      <c r="H66" s="69" t="s">
        <v>64</v>
      </c>
      <c r="I66" s="69" t="s">
        <v>64</v>
      </c>
      <c r="J66" s="69" t="s">
        <v>64</v>
      </c>
      <c r="K66" s="69">
        <v>2022.12</v>
      </c>
      <c r="L66" s="69" t="s">
        <v>177</v>
      </c>
    </row>
    <row r="67" spans="1:12" s="70" customFormat="1" ht="20.100000000000001" customHeight="1">
      <c r="A67" s="167"/>
      <c r="B67" s="167"/>
      <c r="C67" s="68">
        <v>65</v>
      </c>
      <c r="D67" s="77" t="s">
        <v>56</v>
      </c>
      <c r="E67" s="61"/>
      <c r="F67" s="61" t="s">
        <v>1283</v>
      </c>
      <c r="G67" s="71"/>
      <c r="H67" s="69" t="s">
        <v>64</v>
      </c>
      <c r="I67" s="69" t="s">
        <v>64</v>
      </c>
      <c r="J67" s="69" t="s">
        <v>64</v>
      </c>
      <c r="K67" s="69">
        <v>2022.12</v>
      </c>
      <c r="L67" s="69" t="s">
        <v>177</v>
      </c>
    </row>
    <row r="68" spans="1:12" s="70" customFormat="1" ht="20.100000000000001" customHeight="1">
      <c r="A68" s="167"/>
      <c r="B68" s="167"/>
      <c r="C68" s="68">
        <v>66</v>
      </c>
      <c r="D68" s="77" t="s">
        <v>57</v>
      </c>
      <c r="E68" s="61"/>
      <c r="F68" s="61" t="s">
        <v>1283</v>
      </c>
      <c r="G68" s="71"/>
      <c r="H68" s="69" t="s">
        <v>64</v>
      </c>
      <c r="I68" s="69" t="s">
        <v>64</v>
      </c>
      <c r="J68" s="69" t="s">
        <v>64</v>
      </c>
      <c r="K68" s="69">
        <v>2022.12</v>
      </c>
      <c r="L68" s="69" t="s">
        <v>177</v>
      </c>
    </row>
    <row r="69" spans="1:12" s="70" customFormat="1" ht="20.100000000000001" customHeight="1">
      <c r="A69" s="167"/>
      <c r="B69" s="167"/>
      <c r="C69" s="68">
        <v>67</v>
      </c>
      <c r="D69" s="77" t="s">
        <v>1231</v>
      </c>
      <c r="E69" s="61"/>
      <c r="F69" s="61" t="s">
        <v>1283</v>
      </c>
      <c r="G69" s="71"/>
      <c r="H69" s="69" t="s">
        <v>64</v>
      </c>
      <c r="I69" s="69" t="s">
        <v>64</v>
      </c>
      <c r="J69" s="69" t="s">
        <v>64</v>
      </c>
      <c r="K69" s="69">
        <v>2022.12</v>
      </c>
      <c r="L69" s="69" t="s">
        <v>177</v>
      </c>
    </row>
    <row r="70" spans="1:12" s="70" customFormat="1" ht="20.100000000000001" customHeight="1">
      <c r="A70" s="167"/>
      <c r="B70" s="167"/>
      <c r="C70" s="68">
        <v>68</v>
      </c>
      <c r="D70" s="77" t="s">
        <v>1746</v>
      </c>
      <c r="E70" s="61"/>
      <c r="F70" s="61" t="s">
        <v>1283</v>
      </c>
      <c r="G70" s="71"/>
      <c r="H70" s="69" t="s">
        <v>64</v>
      </c>
      <c r="I70" s="69" t="s">
        <v>64</v>
      </c>
      <c r="J70" s="69" t="s">
        <v>64</v>
      </c>
      <c r="K70" s="69">
        <v>2022.12</v>
      </c>
      <c r="L70" s="69" t="s">
        <v>177</v>
      </c>
    </row>
    <row r="71" spans="1:12" s="70" customFormat="1" ht="20.100000000000001" customHeight="1">
      <c r="A71" s="167"/>
      <c r="B71" s="167"/>
      <c r="C71" s="68">
        <v>69</v>
      </c>
      <c r="D71" s="78" t="s">
        <v>1425</v>
      </c>
      <c r="E71" s="64"/>
      <c r="F71" s="61" t="s">
        <v>1294</v>
      </c>
      <c r="G71" s="71"/>
      <c r="H71" s="69" t="s">
        <v>64</v>
      </c>
      <c r="I71" s="69" t="s">
        <v>64</v>
      </c>
      <c r="J71" s="69" t="s">
        <v>64</v>
      </c>
      <c r="K71" s="69">
        <v>2022.12</v>
      </c>
      <c r="L71" s="69" t="s">
        <v>177</v>
      </c>
    </row>
    <row r="72" spans="1:12" s="70" customFormat="1" ht="20.100000000000001" customHeight="1">
      <c r="A72" s="167"/>
      <c r="B72" s="167"/>
      <c r="C72" s="68">
        <v>70</v>
      </c>
      <c r="D72" s="78" t="s">
        <v>1288</v>
      </c>
      <c r="E72" s="64"/>
      <c r="F72" s="61" t="s">
        <v>1294</v>
      </c>
      <c r="G72" s="71"/>
      <c r="H72" s="69" t="s">
        <v>64</v>
      </c>
      <c r="I72" s="69" t="s">
        <v>64</v>
      </c>
      <c r="J72" s="69" t="s">
        <v>64</v>
      </c>
      <c r="K72" s="69">
        <v>2022.12</v>
      </c>
      <c r="L72" s="69" t="s">
        <v>177</v>
      </c>
    </row>
    <row r="73" spans="1:12" s="70" customFormat="1" ht="20.100000000000001" customHeight="1">
      <c r="A73" s="167"/>
      <c r="B73" s="167"/>
      <c r="C73" s="68">
        <v>71</v>
      </c>
      <c r="D73" s="78" t="s">
        <v>1289</v>
      </c>
      <c r="E73" s="64"/>
      <c r="F73" s="61" t="s">
        <v>1294</v>
      </c>
      <c r="G73" s="71"/>
      <c r="H73" s="69" t="s">
        <v>64</v>
      </c>
      <c r="I73" s="69" t="s">
        <v>64</v>
      </c>
      <c r="J73" s="69" t="s">
        <v>64</v>
      </c>
      <c r="K73" s="69">
        <v>2022.12</v>
      </c>
      <c r="L73" s="69" t="s">
        <v>177</v>
      </c>
    </row>
    <row r="74" spans="1:12" s="70" customFormat="1" ht="20.100000000000001" customHeight="1">
      <c r="A74" s="167"/>
      <c r="B74" s="167"/>
      <c r="C74" s="68">
        <v>72</v>
      </c>
      <c r="D74" s="78" t="s">
        <v>1292</v>
      </c>
      <c r="E74" s="64"/>
      <c r="F74" s="61" t="s">
        <v>1294</v>
      </c>
      <c r="G74" s="71"/>
      <c r="H74" s="69" t="s">
        <v>64</v>
      </c>
      <c r="I74" s="69" t="s">
        <v>64</v>
      </c>
      <c r="J74" s="69" t="s">
        <v>64</v>
      </c>
      <c r="K74" s="69">
        <v>2022.12</v>
      </c>
      <c r="L74" s="69" t="s">
        <v>177</v>
      </c>
    </row>
    <row r="75" spans="1:12" s="70" customFormat="1" ht="20.100000000000001" customHeight="1">
      <c r="A75" s="167"/>
      <c r="B75" s="167"/>
      <c r="C75" s="68">
        <v>73</v>
      </c>
      <c r="D75" s="78" t="s">
        <v>1293</v>
      </c>
      <c r="E75" s="64"/>
      <c r="F75" s="61" t="s">
        <v>1294</v>
      </c>
      <c r="G75" s="71"/>
      <c r="H75" s="69" t="s">
        <v>64</v>
      </c>
      <c r="I75" s="69" t="s">
        <v>64</v>
      </c>
      <c r="J75" s="69" t="s">
        <v>64</v>
      </c>
      <c r="K75" s="69">
        <v>2022.12</v>
      </c>
      <c r="L75" s="69" t="s">
        <v>177</v>
      </c>
    </row>
    <row r="76" spans="1:12" s="70" customFormat="1" ht="20.100000000000001" customHeight="1">
      <c r="A76" s="167"/>
      <c r="B76" s="167"/>
      <c r="C76" s="68">
        <v>74</v>
      </c>
      <c r="D76" s="78" t="s">
        <v>1290</v>
      </c>
      <c r="E76" s="64"/>
      <c r="F76" s="61" t="s">
        <v>1294</v>
      </c>
      <c r="G76" s="71"/>
      <c r="H76" s="69" t="s">
        <v>64</v>
      </c>
      <c r="I76" s="69" t="s">
        <v>64</v>
      </c>
      <c r="J76" s="69" t="s">
        <v>64</v>
      </c>
      <c r="K76" s="69">
        <v>2022.12</v>
      </c>
      <c r="L76" s="69" t="s">
        <v>177</v>
      </c>
    </row>
    <row r="77" spans="1:12" s="70" customFormat="1" ht="20.100000000000001" customHeight="1">
      <c r="A77" s="167"/>
      <c r="B77" s="167"/>
      <c r="C77" s="68">
        <v>75</v>
      </c>
      <c r="D77" s="78" t="s">
        <v>1291</v>
      </c>
      <c r="E77" s="64"/>
      <c r="F77" s="61" t="s">
        <v>1294</v>
      </c>
      <c r="G77" s="71"/>
      <c r="H77" s="69" t="s">
        <v>64</v>
      </c>
      <c r="I77" s="71"/>
      <c r="J77" s="69" t="s">
        <v>64</v>
      </c>
      <c r="K77" s="69">
        <v>2022.12</v>
      </c>
      <c r="L77" s="69" t="s">
        <v>177</v>
      </c>
    </row>
    <row r="78" spans="1:12" s="70" customFormat="1" ht="20.100000000000001" customHeight="1">
      <c r="A78" s="167"/>
      <c r="B78" s="167" t="s">
        <v>1229</v>
      </c>
      <c r="C78" s="68">
        <v>76</v>
      </c>
      <c r="D78" s="77" t="s">
        <v>1375</v>
      </c>
      <c r="E78" s="64"/>
      <c r="F78" s="64" t="s">
        <v>1248</v>
      </c>
      <c r="G78" s="69" t="s">
        <v>64</v>
      </c>
      <c r="H78" s="69" t="s">
        <v>64</v>
      </c>
      <c r="I78" s="71"/>
      <c r="J78" s="69"/>
      <c r="K78" s="69">
        <v>2023.12</v>
      </c>
      <c r="L78" s="69" t="s">
        <v>1390</v>
      </c>
    </row>
    <row r="79" spans="1:12" s="70" customFormat="1" ht="20.100000000000001" customHeight="1">
      <c r="A79" s="167"/>
      <c r="B79" s="167"/>
      <c r="C79" s="68">
        <v>77</v>
      </c>
      <c r="D79" s="77" t="s">
        <v>1376</v>
      </c>
      <c r="E79" s="64"/>
      <c r="F79" s="64" t="s">
        <v>1395</v>
      </c>
      <c r="G79" s="69" t="s">
        <v>64</v>
      </c>
      <c r="H79" s="69" t="s">
        <v>64</v>
      </c>
      <c r="I79" s="71"/>
      <c r="J79" s="69" t="s">
        <v>64</v>
      </c>
      <c r="K79" s="69">
        <v>2023.12</v>
      </c>
      <c r="L79" s="69" t="s">
        <v>308</v>
      </c>
    </row>
    <row r="80" spans="1:12" s="70" customFormat="1" ht="20.100000000000001" customHeight="1">
      <c r="A80" s="167"/>
      <c r="B80" s="167"/>
      <c r="C80" s="68">
        <v>78</v>
      </c>
      <c r="D80" s="77" t="s">
        <v>1394</v>
      </c>
      <c r="E80" s="17"/>
      <c r="F80" s="59" t="s">
        <v>1395</v>
      </c>
      <c r="G80" s="69" t="s">
        <v>64</v>
      </c>
      <c r="H80" s="69" t="s">
        <v>64</v>
      </c>
      <c r="I80" s="71"/>
      <c r="J80" s="69" t="s">
        <v>64</v>
      </c>
      <c r="K80" s="69">
        <v>2023.12</v>
      </c>
      <c r="L80" s="69" t="s">
        <v>308</v>
      </c>
    </row>
    <row r="81" spans="1:12" s="70" customFormat="1" ht="20.100000000000001" customHeight="1">
      <c r="A81" s="167"/>
      <c r="B81" s="167" t="s">
        <v>83</v>
      </c>
      <c r="C81" s="68">
        <v>79</v>
      </c>
      <c r="D81" s="78" t="s">
        <v>1427</v>
      </c>
      <c r="E81" s="17"/>
      <c r="F81" s="59" t="s">
        <v>1294</v>
      </c>
      <c r="G81" s="71"/>
      <c r="H81" s="69" t="s">
        <v>64</v>
      </c>
      <c r="I81" s="69" t="s">
        <v>64</v>
      </c>
      <c r="J81" s="69" t="s">
        <v>64</v>
      </c>
      <c r="K81" s="69">
        <v>2022.12</v>
      </c>
      <c r="L81" s="69" t="s">
        <v>177</v>
      </c>
    </row>
    <row r="82" spans="1:12" s="70" customFormat="1" ht="20.100000000000001" customHeight="1">
      <c r="A82" s="167"/>
      <c r="B82" s="167"/>
      <c r="C82" s="68">
        <v>80</v>
      </c>
      <c r="D82" s="78" t="s">
        <v>1426</v>
      </c>
      <c r="E82" s="17"/>
      <c r="F82" s="59" t="s">
        <v>1294</v>
      </c>
      <c r="G82" s="71"/>
      <c r="H82" s="69" t="s">
        <v>64</v>
      </c>
      <c r="I82" s="69" t="s">
        <v>64</v>
      </c>
      <c r="J82" s="69" t="s">
        <v>64</v>
      </c>
      <c r="K82" s="69">
        <v>2022.12</v>
      </c>
      <c r="L82" s="69" t="s">
        <v>177</v>
      </c>
    </row>
    <row r="83" spans="1:12" s="70" customFormat="1" ht="20.100000000000001" customHeight="1">
      <c r="A83" s="167"/>
      <c r="B83" s="167"/>
      <c r="C83" s="68">
        <v>81</v>
      </c>
      <c r="D83" s="78" t="s">
        <v>1428</v>
      </c>
      <c r="E83" s="17"/>
      <c r="F83" s="59" t="s">
        <v>1294</v>
      </c>
      <c r="G83" s="71"/>
      <c r="H83" s="69" t="s">
        <v>64</v>
      </c>
      <c r="I83" s="69" t="s">
        <v>64</v>
      </c>
      <c r="J83" s="69" t="s">
        <v>64</v>
      </c>
      <c r="K83" s="69">
        <v>2022.12</v>
      </c>
      <c r="L83" s="69" t="s">
        <v>177</v>
      </c>
    </row>
    <row r="84" spans="1:12" s="70" customFormat="1" ht="20.100000000000001" customHeight="1">
      <c r="A84" s="167"/>
      <c r="B84" s="167"/>
      <c r="C84" s="68">
        <v>82</v>
      </c>
      <c r="D84" s="78" t="s">
        <v>1722</v>
      </c>
      <c r="E84" s="61"/>
      <c r="F84" s="59" t="s">
        <v>1294</v>
      </c>
      <c r="G84" s="71"/>
      <c r="H84" s="69" t="s">
        <v>64</v>
      </c>
      <c r="I84" s="69" t="s">
        <v>64</v>
      </c>
      <c r="J84" s="69" t="s">
        <v>64</v>
      </c>
      <c r="K84" s="69">
        <v>2022.12</v>
      </c>
      <c r="L84" s="69" t="s">
        <v>177</v>
      </c>
    </row>
    <row r="85" spans="1:12" s="70" customFormat="1" ht="20.100000000000001" customHeight="1">
      <c r="A85" s="167"/>
      <c r="B85" s="167"/>
      <c r="C85" s="68">
        <v>83</v>
      </c>
      <c r="D85" s="79" t="s">
        <v>1745</v>
      </c>
      <c r="E85" s="61"/>
      <c r="F85" s="59" t="s">
        <v>1294</v>
      </c>
      <c r="G85" s="71"/>
      <c r="H85" s="69" t="s">
        <v>64</v>
      </c>
      <c r="I85" s="69" t="s">
        <v>64</v>
      </c>
      <c r="J85" s="69" t="s">
        <v>64</v>
      </c>
      <c r="K85" s="69">
        <v>2022.12</v>
      </c>
      <c r="L85" s="69" t="s">
        <v>177</v>
      </c>
    </row>
    <row r="86" spans="1:12" s="70" customFormat="1" ht="20.100000000000001" customHeight="1">
      <c r="A86" s="167"/>
      <c r="B86" s="167" t="s">
        <v>74</v>
      </c>
      <c r="C86" s="68">
        <v>84</v>
      </c>
      <c r="D86" s="78" t="s">
        <v>1446</v>
      </c>
      <c r="E86" s="61"/>
      <c r="F86" s="61" t="s">
        <v>1431</v>
      </c>
      <c r="G86" s="69" t="s">
        <v>64</v>
      </c>
      <c r="H86" s="69" t="s">
        <v>64</v>
      </c>
      <c r="I86" s="71"/>
      <c r="J86" s="69" t="s">
        <v>64</v>
      </c>
      <c r="K86" s="76">
        <v>2023.12</v>
      </c>
      <c r="L86" s="69" t="s">
        <v>1429</v>
      </c>
    </row>
    <row r="87" spans="1:12" s="70" customFormat="1" ht="20.100000000000001" customHeight="1">
      <c r="A87" s="167"/>
      <c r="B87" s="167"/>
      <c r="C87" s="68">
        <v>85</v>
      </c>
      <c r="D87" s="61" t="s">
        <v>1430</v>
      </c>
      <c r="E87" s="61"/>
      <c r="F87" s="61" t="s">
        <v>1431</v>
      </c>
      <c r="G87" s="69" t="s">
        <v>64</v>
      </c>
      <c r="H87" s="69" t="s">
        <v>64</v>
      </c>
      <c r="I87" s="71"/>
      <c r="J87" s="69" t="s">
        <v>64</v>
      </c>
      <c r="K87" s="76">
        <v>2023.12</v>
      </c>
      <c r="L87" s="69" t="s">
        <v>1429</v>
      </c>
    </row>
    <row r="88" spans="1:12" s="70" customFormat="1" ht="20.100000000000001" customHeight="1">
      <c r="A88" s="167"/>
      <c r="B88" s="167"/>
      <c r="C88" s="68">
        <v>86</v>
      </c>
      <c r="D88" s="61" t="s">
        <v>75</v>
      </c>
      <c r="E88" s="61"/>
      <c r="F88" s="61" t="s">
        <v>1431</v>
      </c>
      <c r="G88" s="69" t="s">
        <v>64</v>
      </c>
      <c r="H88" s="69" t="s">
        <v>64</v>
      </c>
      <c r="I88" s="71"/>
      <c r="J88" s="69" t="s">
        <v>64</v>
      </c>
      <c r="K88" s="76">
        <v>2023.12</v>
      </c>
      <c r="L88" s="69" t="s">
        <v>1429</v>
      </c>
    </row>
    <row r="89" spans="1:12" s="70" customFormat="1" ht="20.100000000000001" customHeight="1">
      <c r="A89" s="167"/>
      <c r="B89" s="167"/>
      <c r="C89" s="68">
        <v>87</v>
      </c>
      <c r="D89" s="61" t="s">
        <v>1432</v>
      </c>
      <c r="E89" s="61"/>
      <c r="F89" s="61" t="s">
        <v>1431</v>
      </c>
      <c r="G89" s="69" t="s">
        <v>64</v>
      </c>
      <c r="H89" s="69" t="s">
        <v>64</v>
      </c>
      <c r="I89" s="71"/>
      <c r="J89" s="69" t="s">
        <v>64</v>
      </c>
      <c r="K89" s="76">
        <v>2023.12</v>
      </c>
      <c r="L89" s="69" t="s">
        <v>1429</v>
      </c>
    </row>
    <row r="90" spans="1:12" s="70" customFormat="1" ht="20.100000000000001" customHeight="1">
      <c r="A90" s="167" t="s">
        <v>58</v>
      </c>
      <c r="B90" s="167" t="s">
        <v>1441</v>
      </c>
      <c r="C90" s="68">
        <v>88</v>
      </c>
      <c r="D90" s="63" t="s">
        <v>82</v>
      </c>
      <c r="E90" s="63" t="s">
        <v>429</v>
      </c>
      <c r="F90" s="63" t="s">
        <v>422</v>
      </c>
      <c r="G90" s="69" t="s">
        <v>64</v>
      </c>
      <c r="H90" s="69" t="s">
        <v>64</v>
      </c>
      <c r="I90" s="69" t="s">
        <v>64</v>
      </c>
      <c r="J90" s="69" t="s">
        <v>64</v>
      </c>
      <c r="K90" s="76">
        <v>2022.12</v>
      </c>
      <c r="L90" s="69" t="s">
        <v>275</v>
      </c>
    </row>
    <row r="91" spans="1:12" s="70" customFormat="1" ht="20.100000000000001" customHeight="1">
      <c r="A91" s="167"/>
      <c r="B91" s="167"/>
      <c r="C91" s="68">
        <v>89</v>
      </c>
      <c r="D91" s="62" t="s">
        <v>1437</v>
      </c>
      <c r="E91" s="61"/>
      <c r="F91" s="61" t="s">
        <v>1294</v>
      </c>
      <c r="G91" s="69" t="s">
        <v>64</v>
      </c>
      <c r="H91" s="69" t="s">
        <v>64</v>
      </c>
      <c r="I91" s="69" t="s">
        <v>64</v>
      </c>
      <c r="J91" s="69" t="s">
        <v>64</v>
      </c>
      <c r="K91" s="76">
        <v>2022.12</v>
      </c>
      <c r="L91" s="69" t="s">
        <v>275</v>
      </c>
    </row>
    <row r="92" spans="1:12" s="70" customFormat="1" ht="20.100000000000001" customHeight="1">
      <c r="A92" s="167"/>
      <c r="B92" s="167"/>
      <c r="C92" s="68">
        <v>90</v>
      </c>
      <c r="D92" s="62" t="s">
        <v>1438</v>
      </c>
      <c r="E92" s="61"/>
      <c r="F92" s="61" t="s">
        <v>1294</v>
      </c>
      <c r="G92" s="69" t="s">
        <v>64</v>
      </c>
      <c r="H92" s="69" t="s">
        <v>64</v>
      </c>
      <c r="I92" s="69" t="s">
        <v>64</v>
      </c>
      <c r="J92" s="69" t="s">
        <v>64</v>
      </c>
      <c r="K92" s="76">
        <v>2022.12</v>
      </c>
      <c r="L92" s="69" t="s">
        <v>275</v>
      </c>
    </row>
    <row r="93" spans="1:12" s="70" customFormat="1" ht="20.100000000000001" customHeight="1">
      <c r="A93" s="167"/>
      <c r="B93" s="167"/>
      <c r="C93" s="68">
        <v>91</v>
      </c>
      <c r="D93" s="62" t="s">
        <v>1439</v>
      </c>
      <c r="E93" s="65"/>
      <c r="F93" s="61" t="s">
        <v>1294</v>
      </c>
      <c r="G93" s="69" t="s">
        <v>64</v>
      </c>
      <c r="H93" s="69" t="s">
        <v>64</v>
      </c>
      <c r="I93" s="69" t="s">
        <v>64</v>
      </c>
      <c r="J93" s="69" t="s">
        <v>64</v>
      </c>
      <c r="K93" s="76">
        <v>2022.12</v>
      </c>
      <c r="L93" s="69" t="s">
        <v>1454</v>
      </c>
    </row>
    <row r="94" spans="1:12" s="70" customFormat="1" ht="20.100000000000001" customHeight="1">
      <c r="A94" s="167"/>
      <c r="B94" s="167"/>
      <c r="C94" s="68">
        <v>92</v>
      </c>
      <c r="D94" s="62" t="s">
        <v>1440</v>
      </c>
      <c r="E94" s="66"/>
      <c r="F94" s="61" t="s">
        <v>1459</v>
      </c>
      <c r="G94" s="69" t="s">
        <v>64</v>
      </c>
      <c r="H94" s="69" t="s">
        <v>64</v>
      </c>
      <c r="I94" s="69" t="s">
        <v>64</v>
      </c>
      <c r="J94" s="69" t="s">
        <v>64</v>
      </c>
      <c r="K94" s="76">
        <v>2022.12</v>
      </c>
      <c r="L94" s="69" t="s">
        <v>275</v>
      </c>
    </row>
    <row r="95" spans="1:12" s="70" customFormat="1" ht="20.100000000000001" customHeight="1">
      <c r="A95" s="167"/>
      <c r="B95" s="167" t="s">
        <v>22</v>
      </c>
      <c r="C95" s="68">
        <v>93</v>
      </c>
      <c r="D95" s="62" t="s">
        <v>1442</v>
      </c>
      <c r="E95" s="67"/>
      <c r="F95" s="61" t="s">
        <v>1294</v>
      </c>
      <c r="G95" s="69" t="s">
        <v>64</v>
      </c>
      <c r="H95" s="69" t="s">
        <v>64</v>
      </c>
      <c r="I95" s="69" t="s">
        <v>64</v>
      </c>
      <c r="J95" s="69" t="s">
        <v>64</v>
      </c>
      <c r="K95" s="76">
        <v>2022.12</v>
      </c>
      <c r="L95" s="69" t="s">
        <v>275</v>
      </c>
    </row>
    <row r="96" spans="1:12" s="70" customFormat="1" ht="20.100000000000001" customHeight="1">
      <c r="A96" s="167"/>
      <c r="B96" s="167"/>
      <c r="C96" s="68">
        <v>94</v>
      </c>
      <c r="D96" s="62" t="s">
        <v>1443</v>
      </c>
      <c r="E96" s="67"/>
      <c r="F96" s="67" t="s">
        <v>1294</v>
      </c>
      <c r="G96" s="69" t="s">
        <v>64</v>
      </c>
      <c r="H96" s="69" t="s">
        <v>64</v>
      </c>
      <c r="I96" s="69" t="s">
        <v>64</v>
      </c>
      <c r="J96" s="69" t="s">
        <v>64</v>
      </c>
      <c r="K96" s="76">
        <v>2022.12</v>
      </c>
      <c r="L96" s="69" t="s">
        <v>275</v>
      </c>
    </row>
    <row r="97" spans="1:12" s="70" customFormat="1" ht="20.100000000000001" customHeight="1">
      <c r="A97" s="167"/>
      <c r="B97" s="167"/>
      <c r="C97" s="68">
        <v>95</v>
      </c>
      <c r="D97" s="62" t="s">
        <v>1444</v>
      </c>
      <c r="E97" s="66"/>
      <c r="F97" s="66" t="s">
        <v>1294</v>
      </c>
      <c r="G97" s="69" t="s">
        <v>64</v>
      </c>
      <c r="H97" s="69" t="s">
        <v>64</v>
      </c>
      <c r="I97" s="69" t="s">
        <v>64</v>
      </c>
      <c r="J97" s="69" t="s">
        <v>64</v>
      </c>
      <c r="K97" s="76">
        <v>2022.12</v>
      </c>
      <c r="L97" s="69" t="s">
        <v>275</v>
      </c>
    </row>
    <row r="98" spans="1:12" s="70" customFormat="1" ht="20.100000000000001" customHeight="1">
      <c r="A98" s="167"/>
      <c r="B98" s="167"/>
      <c r="C98" s="68">
        <v>96</v>
      </c>
      <c r="D98" s="62" t="s">
        <v>1445</v>
      </c>
      <c r="E98" s="66"/>
      <c r="F98" s="66" t="s">
        <v>1459</v>
      </c>
      <c r="G98" s="69" t="s">
        <v>64</v>
      </c>
      <c r="H98" s="69" t="s">
        <v>64</v>
      </c>
      <c r="I98" s="69" t="s">
        <v>64</v>
      </c>
      <c r="J98" s="69" t="s">
        <v>64</v>
      </c>
      <c r="K98" s="76">
        <v>2022.12</v>
      </c>
      <c r="L98" s="69" t="s">
        <v>275</v>
      </c>
    </row>
    <row r="99" spans="1:12" s="70" customFormat="1" ht="20.100000000000001" customHeight="1">
      <c r="A99" s="167"/>
      <c r="B99" s="172" t="s">
        <v>28</v>
      </c>
      <c r="C99" s="68">
        <v>97</v>
      </c>
      <c r="D99" s="80" t="s">
        <v>1433</v>
      </c>
      <c r="E99" s="66"/>
      <c r="F99" s="66" t="s">
        <v>1294</v>
      </c>
      <c r="G99" s="71"/>
      <c r="H99" s="69" t="s">
        <v>64</v>
      </c>
      <c r="I99" s="69" t="s">
        <v>64</v>
      </c>
      <c r="J99" s="69" t="s">
        <v>64</v>
      </c>
      <c r="K99" s="76">
        <v>2022.12</v>
      </c>
      <c r="L99" s="69" t="s">
        <v>177</v>
      </c>
    </row>
    <row r="100" spans="1:12" s="70" customFormat="1" ht="20.100000000000001" customHeight="1">
      <c r="A100" s="167"/>
      <c r="B100" s="172"/>
      <c r="C100" s="68">
        <v>98</v>
      </c>
      <c r="D100" s="80" t="s">
        <v>1434</v>
      </c>
      <c r="E100" s="59"/>
      <c r="F100" s="66" t="s">
        <v>1294</v>
      </c>
      <c r="G100" s="71"/>
      <c r="H100" s="69" t="s">
        <v>64</v>
      </c>
      <c r="I100" s="69" t="s">
        <v>64</v>
      </c>
      <c r="J100" s="69" t="s">
        <v>64</v>
      </c>
      <c r="K100" s="76">
        <v>2022.12</v>
      </c>
      <c r="L100" s="69" t="s">
        <v>177</v>
      </c>
    </row>
    <row r="101" spans="1:12" s="70" customFormat="1" ht="20.100000000000001" customHeight="1">
      <c r="A101" s="167"/>
      <c r="B101" s="172"/>
      <c r="C101" s="68">
        <v>99</v>
      </c>
      <c r="D101" s="81" t="s">
        <v>1435</v>
      </c>
      <c r="E101" s="59"/>
      <c r="F101" s="66" t="s">
        <v>1294</v>
      </c>
      <c r="G101" s="71"/>
      <c r="H101" s="69" t="s">
        <v>64</v>
      </c>
      <c r="I101" s="69" t="s">
        <v>64</v>
      </c>
      <c r="J101" s="69" t="s">
        <v>64</v>
      </c>
      <c r="K101" s="76">
        <v>2022.12</v>
      </c>
      <c r="L101" s="69" t="s">
        <v>177</v>
      </c>
    </row>
    <row r="102" spans="1:12" s="70" customFormat="1" ht="20.100000000000001" customHeight="1">
      <c r="A102" s="167"/>
      <c r="B102" s="172"/>
      <c r="C102" s="68">
        <v>100</v>
      </c>
      <c r="D102" s="80" t="s">
        <v>1436</v>
      </c>
      <c r="E102" s="59"/>
      <c r="F102" s="66" t="s">
        <v>1294</v>
      </c>
      <c r="G102" s="71"/>
      <c r="H102" s="69" t="s">
        <v>64</v>
      </c>
      <c r="I102" s="69" t="s">
        <v>64</v>
      </c>
      <c r="J102" s="69" t="s">
        <v>64</v>
      </c>
      <c r="K102" s="69">
        <v>2022.12</v>
      </c>
      <c r="L102" s="69" t="s">
        <v>177</v>
      </c>
    </row>
    <row r="103" spans="1:12">
      <c r="B103" s="23"/>
      <c r="C103" s="23"/>
      <c r="D103" s="23"/>
    </row>
    <row r="104" spans="1:12">
      <c r="B104" s="23"/>
      <c r="C104" s="23"/>
      <c r="D104" s="23"/>
    </row>
  </sheetData>
  <mergeCells count="22">
    <mergeCell ref="A1:L1"/>
    <mergeCell ref="B86:B89"/>
    <mergeCell ref="A56:A89"/>
    <mergeCell ref="B95:B98"/>
    <mergeCell ref="B99:B102"/>
    <mergeCell ref="A90:A102"/>
    <mergeCell ref="B90:B94"/>
    <mergeCell ref="B56:B77"/>
    <mergeCell ref="B78:B80"/>
    <mergeCell ref="B81:B85"/>
    <mergeCell ref="A34:A42"/>
    <mergeCell ref="B34:B42"/>
    <mergeCell ref="A43:A55"/>
    <mergeCell ref="B43:B52"/>
    <mergeCell ref="B21:B26"/>
    <mergeCell ref="B54:B55"/>
    <mergeCell ref="C2:D2"/>
    <mergeCell ref="A3:A19"/>
    <mergeCell ref="B3:B15"/>
    <mergeCell ref="B16:B19"/>
    <mergeCell ref="A20:A33"/>
    <mergeCell ref="B28:B30"/>
  </mergeCells>
  <phoneticPr fontId="4" type="noConversion"/>
  <printOptions horizontalCentered="1" verticalCentered="1"/>
  <pageMargins left="0.25" right="0.25" top="0.75" bottom="0.75" header="0.3" footer="0.3"/>
  <pageSetup paperSize="8" scale="41" fitToHeight="0" orientation="portrait" r:id="rId1"/>
  <ignoredErrors>
    <ignoredError sqref="K3 K4:K5 K8 K10 K12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F21" sqref="F21"/>
    </sheetView>
  </sheetViews>
  <sheetFormatPr defaultRowHeight="16.5"/>
  <cols>
    <col min="1" max="1" width="18.125" customWidth="1"/>
    <col min="2" max="2" width="26.125" bestFit="1" customWidth="1"/>
    <col min="3" max="3" width="22.625" bestFit="1" customWidth="1"/>
    <col min="4" max="4" width="31.5" bestFit="1" customWidth="1"/>
    <col min="5" max="5" width="12.875" bestFit="1" customWidth="1"/>
    <col min="6" max="6" width="17.125" bestFit="1" customWidth="1"/>
  </cols>
  <sheetData>
    <row r="1" spans="1:6" ht="24">
      <c r="A1" s="175" t="s">
        <v>1507</v>
      </c>
      <c r="B1" s="175"/>
      <c r="C1" s="175"/>
      <c r="D1" s="175"/>
      <c r="E1" s="1" t="s">
        <v>1536</v>
      </c>
      <c r="F1" s="1" t="s">
        <v>1568</v>
      </c>
    </row>
    <row r="2" spans="1:6">
      <c r="A2" s="39" t="s">
        <v>1471</v>
      </c>
      <c r="B2" s="39" t="s">
        <v>97</v>
      </c>
      <c r="C2" s="39" t="s">
        <v>98</v>
      </c>
      <c r="D2" s="39" t="s">
        <v>96</v>
      </c>
    </row>
    <row r="3" spans="1:6">
      <c r="A3" s="44" t="s">
        <v>86</v>
      </c>
      <c r="B3" s="10">
        <v>2848083</v>
      </c>
      <c r="C3" s="45">
        <v>22073158</v>
      </c>
      <c r="D3" s="4">
        <v>9.6999999999999993</v>
      </c>
    </row>
    <row r="4" spans="1:6">
      <c r="A4" s="35" t="s">
        <v>161</v>
      </c>
      <c r="B4" s="10">
        <v>441059</v>
      </c>
      <c r="C4" s="2">
        <v>4141659</v>
      </c>
      <c r="D4" s="4">
        <f>B4/C4*100</f>
        <v>10.649331584275771</v>
      </c>
    </row>
    <row r="5" spans="1:6">
      <c r="A5" s="35" t="s">
        <v>162</v>
      </c>
      <c r="B5" s="10">
        <v>225916</v>
      </c>
      <c r="C5" s="2">
        <v>1462404</v>
      </c>
      <c r="D5" s="4">
        <f t="shared" ref="D5:D26" si="0">B5/C5*100</f>
        <v>15.44826190300355</v>
      </c>
    </row>
    <row r="6" spans="1:6">
      <c r="A6" s="35" t="s">
        <v>163</v>
      </c>
      <c r="B6" s="10">
        <v>145244</v>
      </c>
      <c r="C6" s="2">
        <v>1033238</v>
      </c>
      <c r="D6" s="4">
        <f t="shared" si="0"/>
        <v>14.057167854840802</v>
      </c>
    </row>
    <row r="7" spans="1:6">
      <c r="A7" s="35" t="s">
        <v>164</v>
      </c>
      <c r="B7" s="10">
        <v>141926</v>
      </c>
      <c r="C7" s="2">
        <v>1242168</v>
      </c>
      <c r="D7" s="4">
        <f t="shared" si="0"/>
        <v>11.425668669616348</v>
      </c>
    </row>
    <row r="8" spans="1:6">
      <c r="A8" s="35" t="s">
        <v>165</v>
      </c>
      <c r="B8" s="10">
        <v>76120</v>
      </c>
      <c r="C8" s="2">
        <v>627602</v>
      </c>
      <c r="D8" s="4">
        <f t="shared" si="0"/>
        <v>12.128705772129472</v>
      </c>
    </row>
    <row r="9" spans="1:6">
      <c r="A9" s="35" t="s">
        <v>166</v>
      </c>
      <c r="B9" s="10">
        <v>73787</v>
      </c>
      <c r="C9" s="2">
        <v>654809</v>
      </c>
      <c r="D9" s="4">
        <f t="shared" si="0"/>
        <v>11.268476761925998</v>
      </c>
    </row>
    <row r="10" spans="1:6">
      <c r="A10" s="35" t="s">
        <v>167</v>
      </c>
      <c r="B10" s="10">
        <v>51899</v>
      </c>
      <c r="C10" s="2">
        <v>458129</v>
      </c>
      <c r="D10" s="4">
        <f t="shared" si="0"/>
        <v>11.328468619100732</v>
      </c>
    </row>
    <row r="11" spans="1:6">
      <c r="A11" s="35" t="s">
        <v>168</v>
      </c>
      <c r="B11" s="10">
        <v>10698</v>
      </c>
      <c r="C11" s="2">
        <v>156444</v>
      </c>
      <c r="D11" s="4">
        <f t="shared" si="0"/>
        <v>6.8382296540615171</v>
      </c>
    </row>
    <row r="12" spans="1:6">
      <c r="A12" s="35" t="s">
        <v>169</v>
      </c>
      <c r="B12" s="10">
        <v>563603</v>
      </c>
      <c r="C12" s="2">
        <v>5500024</v>
      </c>
      <c r="D12" s="4">
        <f t="shared" si="0"/>
        <v>10.247282557312477</v>
      </c>
    </row>
    <row r="13" spans="1:6">
      <c r="A13" s="35" t="s">
        <v>202</v>
      </c>
      <c r="B13" s="10">
        <v>122086</v>
      </c>
      <c r="C13" s="2">
        <v>698410</v>
      </c>
      <c r="D13" s="4">
        <f t="shared" si="0"/>
        <v>17.480562993084291</v>
      </c>
    </row>
    <row r="14" spans="1:6">
      <c r="A14" s="35" t="s">
        <v>170</v>
      </c>
      <c r="B14" s="10">
        <v>106370</v>
      </c>
      <c r="C14" s="2">
        <v>720231</v>
      </c>
      <c r="D14" s="4">
        <f t="shared" si="0"/>
        <v>14.768872764432523</v>
      </c>
    </row>
    <row r="15" spans="1:6">
      <c r="A15" s="35" t="s">
        <v>171</v>
      </c>
      <c r="B15" s="10">
        <v>139215</v>
      </c>
      <c r="C15" s="2">
        <v>948631</v>
      </c>
      <c r="D15" s="4">
        <f t="shared" si="0"/>
        <v>14.675358490287582</v>
      </c>
    </row>
    <row r="16" spans="1:6">
      <c r="A16" s="35" t="s">
        <v>201</v>
      </c>
      <c r="B16" s="10">
        <v>135164</v>
      </c>
      <c r="C16" s="2">
        <v>786775</v>
      </c>
      <c r="D16" s="4">
        <f t="shared" si="0"/>
        <v>17.179498585999809</v>
      </c>
    </row>
    <row r="17" spans="1:4">
      <c r="A17" s="35" t="s">
        <v>85</v>
      </c>
      <c r="B17" s="10">
        <v>154750</v>
      </c>
      <c r="C17" s="2">
        <v>793249</v>
      </c>
      <c r="D17" s="4">
        <f t="shared" si="0"/>
        <v>19.508376310591</v>
      </c>
    </row>
    <row r="18" spans="1:4">
      <c r="A18" s="35" t="s">
        <v>172</v>
      </c>
      <c r="B18" s="10">
        <v>204567</v>
      </c>
      <c r="C18" s="2">
        <v>1166594</v>
      </c>
      <c r="D18" s="4">
        <f t="shared" si="0"/>
        <v>17.53540649103287</v>
      </c>
    </row>
    <row r="19" spans="1:4">
      <c r="A19" s="35" t="s">
        <v>173</v>
      </c>
      <c r="B19" s="10">
        <v>222605</v>
      </c>
      <c r="C19" s="2">
        <v>1404476</v>
      </c>
      <c r="D19" s="4">
        <f t="shared" si="0"/>
        <v>15.849683440656873</v>
      </c>
    </row>
    <row r="20" spans="1:4">
      <c r="A20" s="35" t="s">
        <v>174</v>
      </c>
      <c r="B20" s="10">
        <v>33074</v>
      </c>
      <c r="C20" s="2">
        <v>278315</v>
      </c>
      <c r="D20" s="4">
        <f t="shared" si="0"/>
        <v>11.883657007347789</v>
      </c>
    </row>
    <row r="21" spans="1:4">
      <c r="A21" s="36" t="s">
        <v>1473</v>
      </c>
      <c r="B21" s="34">
        <f>SUM(B27,B41,B42,B43,B47,B48)</f>
        <v>30977</v>
      </c>
      <c r="C21" s="34">
        <f>SUM(C27,C41,C42,C43,C47,C48)</f>
        <v>204728</v>
      </c>
      <c r="D21" s="4">
        <f t="shared" si="0"/>
        <v>15.130807705834082</v>
      </c>
    </row>
    <row r="22" spans="1:4">
      <c r="A22" s="36" t="s">
        <v>1474</v>
      </c>
      <c r="B22" s="34">
        <f>B28</f>
        <v>13969</v>
      </c>
      <c r="C22" s="34">
        <f>C28</f>
        <v>116299</v>
      </c>
      <c r="D22" s="4">
        <f t="shared" si="0"/>
        <v>12.01128126639094</v>
      </c>
    </row>
    <row r="23" spans="1:4">
      <c r="A23" s="36" t="s">
        <v>1475</v>
      </c>
      <c r="B23" s="34">
        <f>SUM(B29,B31,B34,B35,B36)</f>
        <v>32817</v>
      </c>
      <c r="C23" s="34">
        <f>SUM(C29,C31,C34,C35,C36)</f>
        <v>238450</v>
      </c>
      <c r="D23" s="4">
        <f t="shared" si="0"/>
        <v>13.762633675823025</v>
      </c>
    </row>
    <row r="24" spans="1:4">
      <c r="A24" s="36" t="s">
        <v>1476</v>
      </c>
      <c r="B24" s="34">
        <f>SUM(B30,B33,B37)</f>
        <v>15674</v>
      </c>
      <c r="C24" s="34">
        <f>SUM(C30,C33,C37)</f>
        <v>91850</v>
      </c>
      <c r="D24" s="4">
        <f t="shared" si="0"/>
        <v>17.064779531845399</v>
      </c>
    </row>
    <row r="25" spans="1:4">
      <c r="A25" s="36" t="s">
        <v>1477</v>
      </c>
      <c r="B25" s="34">
        <f>SUM(B38,B39,B40,B46)</f>
        <v>18666</v>
      </c>
      <c r="C25" s="34">
        <f>SUM(C38,C39,C40,C46)</f>
        <v>82259</v>
      </c>
      <c r="D25" s="4">
        <f t="shared" si="0"/>
        <v>22.69174193705248</v>
      </c>
    </row>
    <row r="26" spans="1:4">
      <c r="A26" s="36" t="s">
        <v>1478</v>
      </c>
      <c r="B26" s="34">
        <f>SUM(B32,B44,B45)</f>
        <v>11200</v>
      </c>
      <c r="C26" s="34">
        <f>SUM(C32,C44,C45)</f>
        <v>59663</v>
      </c>
      <c r="D26" s="4">
        <f t="shared" si="0"/>
        <v>18.772103313611453</v>
      </c>
    </row>
    <row r="27" spans="1:4">
      <c r="A27" s="37" t="s">
        <v>1479</v>
      </c>
      <c r="B27" s="2">
        <v>12002</v>
      </c>
      <c r="C27" s="2">
        <v>96911</v>
      </c>
      <c r="D27" s="4">
        <v>12.4</v>
      </c>
    </row>
    <row r="28" spans="1:4">
      <c r="A28" s="37" t="s">
        <v>1480</v>
      </c>
      <c r="B28" s="2">
        <v>13969</v>
      </c>
      <c r="C28" s="2">
        <v>116299</v>
      </c>
      <c r="D28" s="4">
        <v>12</v>
      </c>
    </row>
    <row r="29" spans="1:4">
      <c r="A29" s="37" t="s">
        <v>1481</v>
      </c>
      <c r="B29" s="2">
        <v>12051</v>
      </c>
      <c r="C29" s="2">
        <v>116484</v>
      </c>
      <c r="D29" s="4">
        <v>10.3</v>
      </c>
    </row>
    <row r="30" spans="1:4">
      <c r="A30" s="37" t="s">
        <v>1482</v>
      </c>
      <c r="B30" s="2">
        <v>7400</v>
      </c>
      <c r="C30" s="2">
        <v>52082</v>
      </c>
      <c r="D30" s="4">
        <v>14.2</v>
      </c>
    </row>
    <row r="31" spans="1:4">
      <c r="A31" s="37" t="s">
        <v>1483</v>
      </c>
      <c r="B31" s="2">
        <v>5396</v>
      </c>
      <c r="C31" s="2">
        <v>62702</v>
      </c>
      <c r="D31" s="4">
        <v>8.6</v>
      </c>
    </row>
    <row r="32" spans="1:4">
      <c r="A32" s="37" t="s">
        <v>1484</v>
      </c>
      <c r="B32" s="2">
        <v>3547</v>
      </c>
      <c r="C32" s="2">
        <v>19234</v>
      </c>
      <c r="D32" s="4">
        <v>18.399999999999999</v>
      </c>
    </row>
    <row r="33" spans="1:4">
      <c r="A33" s="37" t="s">
        <v>1485</v>
      </c>
      <c r="B33" s="2">
        <v>3056</v>
      </c>
      <c r="C33" s="2">
        <v>13018</v>
      </c>
      <c r="D33" s="4">
        <v>23.5</v>
      </c>
    </row>
    <row r="34" spans="1:4">
      <c r="A34" s="37" t="s">
        <v>1486</v>
      </c>
      <c r="B34" s="2">
        <v>2521</v>
      </c>
      <c r="C34" s="2">
        <v>11254</v>
      </c>
      <c r="D34" s="4">
        <v>22.4</v>
      </c>
    </row>
    <row r="35" spans="1:4">
      <c r="A35" s="37" t="s">
        <v>1487</v>
      </c>
      <c r="B35" s="2">
        <v>8148</v>
      </c>
      <c r="C35" s="2">
        <v>30024</v>
      </c>
      <c r="D35" s="4">
        <v>27.1</v>
      </c>
    </row>
    <row r="36" spans="1:4">
      <c r="A36" s="37" t="s">
        <v>1488</v>
      </c>
      <c r="B36" s="2">
        <v>4701</v>
      </c>
      <c r="C36" s="2">
        <v>17986</v>
      </c>
      <c r="D36" s="4">
        <v>26.1</v>
      </c>
    </row>
    <row r="37" spans="1:4">
      <c r="A37" s="37" t="s">
        <v>1489</v>
      </c>
      <c r="B37" s="2">
        <v>5218</v>
      </c>
      <c r="C37" s="2">
        <v>26750</v>
      </c>
      <c r="D37" s="4">
        <v>19.5</v>
      </c>
    </row>
    <row r="38" spans="1:4">
      <c r="A38" s="37" t="s">
        <v>1490</v>
      </c>
      <c r="B38" s="2">
        <v>4075</v>
      </c>
      <c r="C38" s="2">
        <v>16463</v>
      </c>
      <c r="D38" s="4">
        <v>24.8</v>
      </c>
    </row>
    <row r="39" spans="1:4">
      <c r="A39" s="37" t="s">
        <v>1491</v>
      </c>
      <c r="B39" s="2">
        <v>3701</v>
      </c>
      <c r="C39" s="2">
        <v>15392</v>
      </c>
      <c r="D39" s="4">
        <v>24</v>
      </c>
    </row>
    <row r="40" spans="1:4">
      <c r="A40" s="37" t="s">
        <v>1492</v>
      </c>
      <c r="B40" s="2">
        <v>6483</v>
      </c>
      <c r="C40" s="2">
        <v>29232</v>
      </c>
      <c r="D40" s="4">
        <v>22.2</v>
      </c>
    </row>
    <row r="41" spans="1:4">
      <c r="A41" s="37" t="s">
        <v>1493</v>
      </c>
      <c r="B41" s="2">
        <v>4164</v>
      </c>
      <c r="C41" s="2">
        <v>24977</v>
      </c>
      <c r="D41" s="4">
        <v>16.7</v>
      </c>
    </row>
    <row r="42" spans="1:4">
      <c r="A42" s="37" t="s">
        <v>1494</v>
      </c>
      <c r="B42" s="2">
        <v>4456</v>
      </c>
      <c r="C42" s="2">
        <v>38330</v>
      </c>
      <c r="D42" s="4">
        <v>11.6</v>
      </c>
    </row>
    <row r="43" spans="1:4">
      <c r="A43" s="37" t="s">
        <v>1495</v>
      </c>
      <c r="B43" s="2">
        <v>3365</v>
      </c>
      <c r="C43" s="2">
        <v>13808</v>
      </c>
      <c r="D43" s="4">
        <v>24.4</v>
      </c>
    </row>
    <row r="44" spans="1:4">
      <c r="A44" s="37" t="s">
        <v>1496</v>
      </c>
      <c r="B44" s="2">
        <v>4363</v>
      </c>
      <c r="C44" s="2">
        <v>22526</v>
      </c>
      <c r="D44" s="4">
        <v>19.399999999999999</v>
      </c>
    </row>
    <row r="45" spans="1:4">
      <c r="A45" s="37" t="s">
        <v>1497</v>
      </c>
      <c r="B45" s="2">
        <v>3290</v>
      </c>
      <c r="C45" s="2">
        <v>17903</v>
      </c>
      <c r="D45" s="4">
        <v>18.399999999999999</v>
      </c>
    </row>
    <row r="46" spans="1:4">
      <c r="A46" s="37" t="s">
        <v>1498</v>
      </c>
      <c r="B46" s="2">
        <v>4407</v>
      </c>
      <c r="C46" s="2">
        <v>21172</v>
      </c>
      <c r="D46" s="4">
        <v>20.8</v>
      </c>
    </row>
    <row r="47" spans="1:4">
      <c r="A47" s="37" t="s">
        <v>1499</v>
      </c>
      <c r="B47" s="2">
        <v>3237</v>
      </c>
      <c r="C47" s="2">
        <v>13647</v>
      </c>
      <c r="D47" s="4">
        <v>23.7</v>
      </c>
    </row>
    <row r="48" spans="1:4">
      <c r="A48" s="37" t="s">
        <v>1500</v>
      </c>
      <c r="B48" s="2">
        <v>3753</v>
      </c>
      <c r="C48" s="2">
        <v>17055</v>
      </c>
      <c r="D48" s="4">
        <v>22</v>
      </c>
    </row>
    <row r="49" spans="1:4">
      <c r="A49" s="176" t="s">
        <v>1538</v>
      </c>
      <c r="B49" s="176"/>
      <c r="C49" s="176"/>
      <c r="D49" s="176"/>
    </row>
  </sheetData>
  <mergeCells count="2">
    <mergeCell ref="A1:D1"/>
    <mergeCell ref="A49:D49"/>
  </mergeCells>
  <phoneticPr fontId="4" type="noConversion"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A2" sqref="A2:B48"/>
    </sheetView>
  </sheetViews>
  <sheetFormatPr defaultRowHeight="16.5"/>
  <cols>
    <col min="1" max="1" width="15.125" bestFit="1" customWidth="1"/>
    <col min="2" max="2" width="35.875" customWidth="1"/>
    <col min="4" max="4" width="17.125" bestFit="1" customWidth="1"/>
  </cols>
  <sheetData>
    <row r="1" spans="1:4" ht="24">
      <c r="A1" s="175" t="s">
        <v>1740</v>
      </c>
      <c r="B1" s="175"/>
      <c r="C1" s="1" t="s">
        <v>1708</v>
      </c>
      <c r="D1" s="1" t="s">
        <v>1571</v>
      </c>
    </row>
    <row r="2" spans="1:4">
      <c r="A2" s="134" t="s">
        <v>1667</v>
      </c>
      <c r="B2" s="134" t="s">
        <v>1741</v>
      </c>
    </row>
    <row r="3" spans="1:4">
      <c r="A3" s="35" t="s">
        <v>161</v>
      </c>
      <c r="B3" s="138">
        <v>77.870802955000002</v>
      </c>
    </row>
    <row r="4" spans="1:4">
      <c r="A4" s="35" t="s">
        <v>162</v>
      </c>
      <c r="B4" s="138">
        <v>89.002387530999997</v>
      </c>
    </row>
    <row r="5" spans="1:4">
      <c r="A5" s="35" t="s">
        <v>163</v>
      </c>
      <c r="B5" s="138">
        <v>87.806641865000003</v>
      </c>
    </row>
    <row r="6" spans="1:4">
      <c r="A6" s="35" t="s">
        <v>164</v>
      </c>
      <c r="B6" s="138">
        <v>79.700530271000005</v>
      </c>
    </row>
    <row r="7" spans="1:4">
      <c r="A7" s="35" t="s">
        <v>165</v>
      </c>
      <c r="B7" s="138">
        <v>82.314988685000003</v>
      </c>
    </row>
    <row r="8" spans="1:4">
      <c r="A8" s="35" t="s">
        <v>166</v>
      </c>
      <c r="B8" s="138">
        <v>86.221906644000001</v>
      </c>
    </row>
    <row r="9" spans="1:4">
      <c r="A9" s="35" t="s">
        <v>167</v>
      </c>
      <c r="B9" s="138">
        <v>81.970231702000007</v>
      </c>
    </row>
    <row r="10" spans="1:4">
      <c r="A10" s="35" t="s">
        <v>168</v>
      </c>
      <c r="B10" s="138">
        <v>33.892215569000001</v>
      </c>
    </row>
    <row r="11" spans="1:4">
      <c r="A11" s="35" t="s">
        <v>169</v>
      </c>
      <c r="B11" s="138">
        <v>76.824408376999997</v>
      </c>
    </row>
    <row r="12" spans="1:4">
      <c r="A12" s="35" t="s">
        <v>202</v>
      </c>
      <c r="B12" s="138">
        <v>69.299708073999994</v>
      </c>
    </row>
    <row r="13" spans="1:4">
      <c r="A13" s="35" t="s">
        <v>170</v>
      </c>
      <c r="B13" s="138">
        <v>66.157137875000004</v>
      </c>
    </row>
    <row r="14" spans="1:4">
      <c r="A14" s="35" t="s">
        <v>171</v>
      </c>
      <c r="B14" s="138">
        <v>60.590896301000001</v>
      </c>
    </row>
    <row r="15" spans="1:4">
      <c r="A15" s="35" t="s">
        <v>201</v>
      </c>
      <c r="B15" s="138">
        <v>83.557042365000001</v>
      </c>
    </row>
    <row r="16" spans="1:4">
      <c r="A16" s="35" t="s">
        <v>85</v>
      </c>
      <c r="B16" s="138">
        <v>66.716781839999996</v>
      </c>
    </row>
    <row r="17" spans="1:2">
      <c r="A17" s="35" t="s">
        <v>172</v>
      </c>
      <c r="B17" s="138">
        <v>63.703298177000001</v>
      </c>
    </row>
    <row r="18" spans="1:2">
      <c r="A18" s="35" t="s">
        <v>173</v>
      </c>
      <c r="B18" s="138">
        <v>75.833142648000006</v>
      </c>
    </row>
    <row r="19" spans="1:2">
      <c r="A19" s="35" t="s">
        <v>174</v>
      </c>
      <c r="B19" s="138">
        <v>77.882280304999995</v>
      </c>
    </row>
    <row r="20" spans="1:2">
      <c r="A20" s="36" t="s">
        <v>1473</v>
      </c>
      <c r="B20" s="138">
        <v>67.810372891</v>
      </c>
    </row>
    <row r="21" spans="1:2">
      <c r="A21" s="36" t="s">
        <v>1474</v>
      </c>
      <c r="B21" s="138">
        <v>80.906709806999999</v>
      </c>
    </row>
    <row r="22" spans="1:2">
      <c r="A22" s="36" t="s">
        <v>1475</v>
      </c>
      <c r="B22" s="138">
        <v>68.538822091</v>
      </c>
    </row>
    <row r="23" spans="1:2">
      <c r="A23" s="36" t="s">
        <v>1476</v>
      </c>
      <c r="B23" s="138">
        <v>58.550882475000002</v>
      </c>
    </row>
    <row r="24" spans="1:2">
      <c r="A24" s="36" t="s">
        <v>1477</v>
      </c>
      <c r="B24" s="138">
        <v>35.018600530999997</v>
      </c>
    </row>
    <row r="25" spans="1:2">
      <c r="A25" s="36" t="s">
        <v>1478</v>
      </c>
      <c r="B25" s="138">
        <v>34.778734778999997</v>
      </c>
    </row>
    <row r="26" spans="1:2">
      <c r="A26" s="37" t="s">
        <v>1479</v>
      </c>
      <c r="B26" s="137">
        <v>69.517273893999999</v>
      </c>
    </row>
    <row r="27" spans="1:2">
      <c r="A27" s="37" t="s">
        <v>1480</v>
      </c>
      <c r="B27" s="137">
        <v>68.567474047999994</v>
      </c>
    </row>
    <row r="28" spans="1:2">
      <c r="A28" s="37" t="s">
        <v>1481</v>
      </c>
      <c r="B28" s="137">
        <v>66.728262244999996</v>
      </c>
    </row>
    <row r="29" spans="1:2">
      <c r="A29" s="37" t="s">
        <v>371</v>
      </c>
      <c r="B29" s="137">
        <v>42.638572003999997</v>
      </c>
    </row>
    <row r="30" spans="1:2">
      <c r="A30" s="37" t="s">
        <v>1483</v>
      </c>
      <c r="B30" s="137">
        <v>39.805769120000001</v>
      </c>
    </row>
    <row r="31" spans="1:2">
      <c r="A31" s="37" t="s">
        <v>372</v>
      </c>
      <c r="B31" s="137">
        <v>21.281353295999999</v>
      </c>
    </row>
    <row r="32" spans="1:2">
      <c r="A32" s="37" t="s">
        <v>369</v>
      </c>
      <c r="B32" s="137">
        <v>19.764056994000001</v>
      </c>
    </row>
    <row r="33" spans="1:2">
      <c r="A33" s="37" t="s">
        <v>370</v>
      </c>
      <c r="B33" s="137">
        <v>44.834205934000003</v>
      </c>
    </row>
    <row r="34" spans="1:2">
      <c r="A34" s="37" t="s">
        <v>368</v>
      </c>
      <c r="B34" s="137">
        <v>25.986770765999999</v>
      </c>
    </row>
    <row r="35" spans="1:2">
      <c r="A35" s="37" t="s">
        <v>374</v>
      </c>
      <c r="B35" s="137">
        <v>30.633480396</v>
      </c>
    </row>
    <row r="36" spans="1:2">
      <c r="A36" s="37" t="s">
        <v>1489</v>
      </c>
      <c r="B36" s="137">
        <v>63.657813871999998</v>
      </c>
    </row>
    <row r="37" spans="1:2">
      <c r="A37" s="37" t="s">
        <v>380</v>
      </c>
      <c r="B37" s="137">
        <v>37.827822120999997</v>
      </c>
    </row>
    <row r="38" spans="1:2">
      <c r="A38" s="37" t="s">
        <v>367</v>
      </c>
      <c r="B38" s="137">
        <v>26.853411962999999</v>
      </c>
    </row>
    <row r="39" spans="1:2">
      <c r="A39" s="37" t="s">
        <v>383</v>
      </c>
      <c r="B39" s="137">
        <v>39.313459801</v>
      </c>
    </row>
    <row r="40" spans="1:2">
      <c r="A40" s="37" t="s">
        <v>377</v>
      </c>
      <c r="B40" s="137">
        <v>16.459601434</v>
      </c>
    </row>
    <row r="41" spans="1:2">
      <c r="A41" s="37" t="s">
        <v>373</v>
      </c>
      <c r="B41" s="137">
        <v>27.915484073999998</v>
      </c>
    </row>
    <row r="42" spans="1:2">
      <c r="A42" s="37" t="s">
        <v>382</v>
      </c>
      <c r="B42" s="137">
        <v>17.018000947000001</v>
      </c>
    </row>
    <row r="43" spans="1:2">
      <c r="A43" s="37" t="s">
        <v>376</v>
      </c>
      <c r="B43" s="137">
        <v>35.395251524000003</v>
      </c>
    </row>
    <row r="44" spans="1:2">
      <c r="A44" s="37" t="s">
        <v>379</v>
      </c>
      <c r="B44" s="137">
        <v>32.416962968999997</v>
      </c>
    </row>
    <row r="45" spans="1:2">
      <c r="A45" s="37" t="s">
        <v>378</v>
      </c>
      <c r="B45" s="137">
        <v>5.9631518339999996</v>
      </c>
    </row>
    <row r="46" spans="1:2">
      <c r="A46" s="37" t="s">
        <v>381</v>
      </c>
      <c r="B46" s="137">
        <v>14.441037078000001</v>
      </c>
    </row>
    <row r="47" spans="1:2">
      <c r="A47" s="37" t="s">
        <v>375</v>
      </c>
      <c r="B47" s="137">
        <v>13.96441759</v>
      </c>
    </row>
    <row r="48" spans="1:2">
      <c r="A48" s="243" t="s">
        <v>1695</v>
      </c>
      <c r="B48" s="243"/>
    </row>
  </sheetData>
  <mergeCells count="2">
    <mergeCell ref="A1:B1"/>
    <mergeCell ref="A48:B48"/>
  </mergeCells>
  <phoneticPr fontId="4" type="noConversion"/>
  <conditionalFormatting sqref="A3:A19">
    <cfRule type="cellIs" dxfId="11" priority="5" operator="equal">
      <formula>"b"</formula>
    </cfRule>
    <cfRule type="cellIs" dxfId="10" priority="6" operator="equal">
      <formula>"a"</formula>
    </cfRule>
  </conditionalFormatting>
  <conditionalFormatting sqref="A20:A25">
    <cfRule type="cellIs" dxfId="9" priority="3" operator="equal">
      <formula>"b"</formula>
    </cfRule>
    <cfRule type="cellIs" dxfId="8" priority="4" operator="equal">
      <formula>"a"</formula>
    </cfRule>
  </conditionalFormatting>
  <conditionalFormatting sqref="A26:A47">
    <cfRule type="cellIs" dxfId="7" priority="1" operator="equal">
      <formula>"b"</formula>
    </cfRule>
    <cfRule type="cellIs" dxfId="6" priority="2" operator="equal">
      <formula>"a"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D51" sqref="D51"/>
    </sheetView>
  </sheetViews>
  <sheetFormatPr defaultRowHeight="16.5"/>
  <cols>
    <col min="1" max="1" width="15.125" bestFit="1" customWidth="1"/>
    <col min="2" max="2" width="35.625" customWidth="1"/>
    <col min="4" max="4" width="17.125" bestFit="1" customWidth="1"/>
  </cols>
  <sheetData>
    <row r="1" spans="1:4" ht="24">
      <c r="A1" s="175" t="s">
        <v>1742</v>
      </c>
      <c r="B1" s="175"/>
      <c r="C1" s="1" t="s">
        <v>1708</v>
      </c>
      <c r="D1" s="1" t="s">
        <v>1571</v>
      </c>
    </row>
    <row r="2" spans="1:4">
      <c r="A2" s="134" t="s">
        <v>1667</v>
      </c>
      <c r="B2" s="134" t="s">
        <v>1741</v>
      </c>
    </row>
    <row r="3" spans="1:4">
      <c r="A3" s="35" t="s">
        <v>161</v>
      </c>
      <c r="B3" s="138">
        <v>57.915718812000001</v>
      </c>
    </row>
    <row r="4" spans="1:4">
      <c r="A4" s="35" t="s">
        <v>162</v>
      </c>
      <c r="B4" s="138">
        <v>89.706090958000004</v>
      </c>
    </row>
    <row r="5" spans="1:4">
      <c r="A5" s="35" t="s">
        <v>163</v>
      </c>
      <c r="B5" s="138">
        <v>84.755347701999995</v>
      </c>
    </row>
    <row r="6" spans="1:4">
      <c r="A6" s="35" t="s">
        <v>164</v>
      </c>
      <c r="B6" s="138">
        <v>81.164717041000003</v>
      </c>
    </row>
    <row r="7" spans="1:4">
      <c r="A7" s="35" t="s">
        <v>165</v>
      </c>
      <c r="B7" s="138">
        <v>85.642857143000001</v>
      </c>
    </row>
    <row r="8" spans="1:4">
      <c r="A8" s="35" t="s">
        <v>166</v>
      </c>
      <c r="B8" s="138">
        <v>87.914967489999995</v>
      </c>
    </row>
    <row r="9" spans="1:4">
      <c r="A9" s="35" t="s">
        <v>167</v>
      </c>
      <c r="B9" s="138">
        <v>86.381346461999996</v>
      </c>
    </row>
    <row r="10" spans="1:4">
      <c r="A10" s="35" t="s">
        <v>168</v>
      </c>
      <c r="B10" s="138">
        <v>29.234314443999999</v>
      </c>
    </row>
    <row r="11" spans="1:4">
      <c r="A11" s="35" t="s">
        <v>169</v>
      </c>
      <c r="B11" s="138">
        <v>83.746702178999996</v>
      </c>
    </row>
    <row r="12" spans="1:4">
      <c r="A12" s="35" t="s">
        <v>202</v>
      </c>
      <c r="B12" s="138">
        <v>65.967285527000001</v>
      </c>
    </row>
    <row r="13" spans="1:4">
      <c r="A13" s="35" t="s">
        <v>170</v>
      </c>
      <c r="B13" s="138">
        <v>71.401370905999997</v>
      </c>
    </row>
    <row r="14" spans="1:4">
      <c r="A14" s="35" t="s">
        <v>171</v>
      </c>
      <c r="B14" s="138">
        <v>75.392581802999999</v>
      </c>
    </row>
    <row r="15" spans="1:4">
      <c r="A15" s="35" t="s">
        <v>201</v>
      </c>
      <c r="B15" s="138">
        <v>89.531266701999996</v>
      </c>
    </row>
    <row r="16" spans="1:4">
      <c r="A16" s="35" t="s">
        <v>85</v>
      </c>
      <c r="B16" s="138">
        <v>70.725105632999998</v>
      </c>
    </row>
    <row r="17" spans="1:2">
      <c r="A17" s="35" t="s">
        <v>172</v>
      </c>
      <c r="B17" s="138">
        <v>77.649120791000001</v>
      </c>
    </row>
    <row r="18" spans="1:2">
      <c r="A18" s="35" t="s">
        <v>173</v>
      </c>
      <c r="B18" s="138">
        <v>81.605456621000002</v>
      </c>
    </row>
    <row r="19" spans="1:2">
      <c r="A19" s="35" t="s">
        <v>174</v>
      </c>
      <c r="B19" s="138">
        <v>84.188217949999995</v>
      </c>
    </row>
    <row r="20" spans="1:2">
      <c r="A20" s="36" t="s">
        <v>1473</v>
      </c>
      <c r="B20" s="138">
        <v>68.495636728999997</v>
      </c>
    </row>
    <row r="21" spans="1:2">
      <c r="A21" s="36" t="s">
        <v>1474</v>
      </c>
      <c r="B21" s="138">
        <v>81.766518590000004</v>
      </c>
    </row>
    <row r="22" spans="1:2">
      <c r="A22" s="36" t="s">
        <v>1475</v>
      </c>
      <c r="B22" s="138">
        <v>68.576973937000005</v>
      </c>
    </row>
    <row r="23" spans="1:2">
      <c r="A23" s="36" t="s">
        <v>1476</v>
      </c>
      <c r="B23" s="138">
        <v>58.408831622000001</v>
      </c>
    </row>
    <row r="24" spans="1:2">
      <c r="A24" s="36" t="s">
        <v>1477</v>
      </c>
      <c r="B24" s="138">
        <v>34.948545199000002</v>
      </c>
    </row>
    <row r="25" spans="1:2">
      <c r="A25" s="36" t="s">
        <v>1478</v>
      </c>
      <c r="B25" s="138">
        <v>34.772646264999999</v>
      </c>
    </row>
    <row r="26" spans="1:2">
      <c r="A26" s="37" t="s">
        <v>1479</v>
      </c>
      <c r="B26" s="137">
        <v>68.045857217000005</v>
      </c>
    </row>
    <row r="27" spans="1:2">
      <c r="A27" s="37" t="s">
        <v>1480</v>
      </c>
      <c r="B27" s="137">
        <v>80.906709806999999</v>
      </c>
    </row>
    <row r="28" spans="1:2">
      <c r="A28" s="37" t="s">
        <v>1481</v>
      </c>
      <c r="B28" s="137">
        <v>64.702609750999997</v>
      </c>
    </row>
    <row r="29" spans="1:2">
      <c r="A29" s="37" t="s">
        <v>371</v>
      </c>
      <c r="B29" s="137">
        <v>60.501296455999999</v>
      </c>
    </row>
    <row r="30" spans="1:2">
      <c r="A30" s="37" t="s">
        <v>1483</v>
      </c>
      <c r="B30" s="137">
        <v>60.693359375</v>
      </c>
    </row>
    <row r="31" spans="1:2">
      <c r="A31" s="37" t="s">
        <v>372</v>
      </c>
      <c r="B31" s="137">
        <v>31.223746850000001</v>
      </c>
    </row>
    <row r="32" spans="1:2">
      <c r="A32" s="37" t="s">
        <v>369</v>
      </c>
      <c r="B32" s="137">
        <v>25.971659919</v>
      </c>
    </row>
    <row r="33" spans="1:2">
      <c r="A33" s="37" t="s">
        <v>370</v>
      </c>
      <c r="B33" s="137">
        <v>61.291201307999998</v>
      </c>
    </row>
    <row r="34" spans="1:2">
      <c r="A34" s="37" t="s">
        <v>368</v>
      </c>
      <c r="B34" s="137">
        <v>18.406911811000001</v>
      </c>
    </row>
    <row r="35" spans="1:2">
      <c r="A35" s="37" t="s">
        <v>374</v>
      </c>
      <c r="B35" s="137">
        <v>40.168680764999998</v>
      </c>
    </row>
    <row r="36" spans="1:2">
      <c r="A36" s="37" t="s">
        <v>1489</v>
      </c>
      <c r="B36" s="137">
        <v>63.753595873000002</v>
      </c>
    </row>
    <row r="37" spans="1:2">
      <c r="A37" s="37" t="s">
        <v>380</v>
      </c>
      <c r="B37" s="137">
        <v>34.953965433999997</v>
      </c>
    </row>
    <row r="38" spans="1:2">
      <c r="A38" s="37" t="s">
        <v>367</v>
      </c>
      <c r="B38" s="137">
        <v>35.755992624000001</v>
      </c>
    </row>
    <row r="39" spans="1:2">
      <c r="A39" s="37" t="s">
        <v>383</v>
      </c>
      <c r="B39" s="137">
        <v>29.916101598000001</v>
      </c>
    </row>
    <row r="40" spans="1:2">
      <c r="A40" s="37" t="s">
        <v>377</v>
      </c>
      <c r="B40" s="137">
        <v>17.874875869</v>
      </c>
    </row>
    <row r="41" spans="1:2">
      <c r="A41" s="37" t="s">
        <v>373</v>
      </c>
      <c r="B41" s="137">
        <v>38.219509629000001</v>
      </c>
    </row>
    <row r="42" spans="1:2">
      <c r="A42" s="37" t="s">
        <v>382</v>
      </c>
      <c r="B42" s="137">
        <v>32.713454075000001</v>
      </c>
    </row>
    <row r="43" spans="1:2">
      <c r="A43" s="37" t="s">
        <v>376</v>
      </c>
      <c r="B43" s="137">
        <v>29.220350182000001</v>
      </c>
    </row>
    <row r="44" spans="1:2">
      <c r="A44" s="37" t="s">
        <v>379</v>
      </c>
      <c r="B44" s="137">
        <v>39.451898372999999</v>
      </c>
    </row>
    <row r="45" spans="1:2">
      <c r="A45" s="37" t="s">
        <v>378</v>
      </c>
      <c r="B45" s="137">
        <v>0.131868132</v>
      </c>
    </row>
    <row r="46" spans="1:2">
      <c r="A46" s="37" t="s">
        <v>381</v>
      </c>
      <c r="B46" s="137">
        <v>18.015414258</v>
      </c>
    </row>
    <row r="47" spans="1:2">
      <c r="A47" s="37" t="s">
        <v>375</v>
      </c>
      <c r="B47" s="137">
        <v>22.639619333999999</v>
      </c>
    </row>
    <row r="48" spans="1:2">
      <c r="A48" s="243" t="s">
        <v>1695</v>
      </c>
      <c r="B48" s="243"/>
    </row>
  </sheetData>
  <mergeCells count="2">
    <mergeCell ref="A1:B1"/>
    <mergeCell ref="A48:B48"/>
  </mergeCells>
  <phoneticPr fontId="4" type="noConversion"/>
  <conditionalFormatting sqref="A3:A19">
    <cfRule type="cellIs" dxfId="5" priority="5" operator="equal">
      <formula>"b"</formula>
    </cfRule>
    <cfRule type="cellIs" dxfId="4" priority="6" operator="equal">
      <formula>"a"</formula>
    </cfRule>
  </conditionalFormatting>
  <conditionalFormatting sqref="A20:A25">
    <cfRule type="cellIs" dxfId="3" priority="3" operator="equal">
      <formula>"b"</formula>
    </cfRule>
    <cfRule type="cellIs" dxfId="2" priority="4" operator="equal">
      <formula>"a"</formula>
    </cfRule>
  </conditionalFormatting>
  <conditionalFormatting sqref="A26:A47">
    <cfRule type="cellIs" dxfId="1" priority="1" operator="equal">
      <formula>"b"</formula>
    </cfRule>
    <cfRule type="cellIs" dxfId="0" priority="2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G51" sqref="G51"/>
    </sheetView>
  </sheetViews>
  <sheetFormatPr defaultRowHeight="16.5"/>
  <cols>
    <col min="1" max="1" width="18.625" bestFit="1" customWidth="1"/>
    <col min="2" max="2" width="21.5" bestFit="1" customWidth="1"/>
    <col min="3" max="3" width="21.75" bestFit="1" customWidth="1"/>
    <col min="4" max="4" width="18.75" bestFit="1" customWidth="1"/>
    <col min="5" max="6" width="11" bestFit="1" customWidth="1"/>
    <col min="7" max="7" width="55.375" bestFit="1" customWidth="1"/>
    <col min="8" max="8" width="17.125" bestFit="1" customWidth="1"/>
  </cols>
  <sheetData>
    <row r="1" spans="1:8" ht="24">
      <c r="A1" s="175" t="s">
        <v>1508</v>
      </c>
      <c r="B1" s="175"/>
      <c r="C1" s="175"/>
      <c r="D1" s="175"/>
      <c r="E1" s="175"/>
      <c r="F1" s="175"/>
      <c r="G1" s="1" t="s">
        <v>1559</v>
      </c>
      <c r="H1" s="1" t="s">
        <v>1567</v>
      </c>
    </row>
    <row r="2" spans="1:8">
      <c r="A2" s="47" t="s">
        <v>1471</v>
      </c>
      <c r="B2" s="46" t="s">
        <v>1467</v>
      </c>
      <c r="C2" s="47" t="s">
        <v>1465</v>
      </c>
      <c r="D2" s="47" t="s">
        <v>1466</v>
      </c>
      <c r="E2" s="47" t="s">
        <v>1468</v>
      </c>
      <c r="F2" s="47" t="s">
        <v>1469</v>
      </c>
    </row>
    <row r="3" spans="1:8">
      <c r="A3" s="44" t="s">
        <v>86</v>
      </c>
      <c r="B3" s="33">
        <v>5464421</v>
      </c>
      <c r="C3" s="2">
        <v>35496018</v>
      </c>
      <c r="D3" s="10">
        <v>10256782</v>
      </c>
      <c r="E3" s="6">
        <f>D3/C3*100</f>
        <v>28.895584851235988</v>
      </c>
      <c r="F3" s="6">
        <f>D3/B3*100</f>
        <v>187.70116724168946</v>
      </c>
    </row>
    <row r="4" spans="1:8">
      <c r="A4" s="35" t="s">
        <v>161</v>
      </c>
      <c r="B4" s="33">
        <v>835816</v>
      </c>
      <c r="C4" s="2">
        <v>6682364</v>
      </c>
      <c r="D4" s="10">
        <v>1813648</v>
      </c>
      <c r="E4" s="6">
        <f t="shared" ref="E4:E20" si="0">D4/C4*100</f>
        <v>27.140814238793336</v>
      </c>
      <c r="F4" s="6">
        <f t="shared" ref="F4:F20" si="1">D4/B4*100</f>
        <v>216.99129952046863</v>
      </c>
    </row>
    <row r="5" spans="1:8">
      <c r="A5" s="35" t="s">
        <v>162</v>
      </c>
      <c r="B5" s="33">
        <v>317226</v>
      </c>
      <c r="C5" s="2">
        <v>2168796</v>
      </c>
      <c r="D5" s="10">
        <v>780576</v>
      </c>
      <c r="E5" s="6">
        <f t="shared" si="0"/>
        <v>35.99121355812165</v>
      </c>
      <c r="F5" s="6">
        <f t="shared" si="1"/>
        <v>246.06305914395415</v>
      </c>
    </row>
    <row r="6" spans="1:8">
      <c r="A6" s="35" t="s">
        <v>163</v>
      </c>
      <c r="B6" s="33">
        <v>249281</v>
      </c>
      <c r="C6" s="2">
        <v>1621092</v>
      </c>
      <c r="D6" s="10">
        <v>493256</v>
      </c>
      <c r="E6" s="6">
        <f t="shared" si="0"/>
        <v>30.427390919207546</v>
      </c>
      <c r="F6" s="6">
        <f t="shared" si="1"/>
        <v>197.87147837179728</v>
      </c>
    </row>
    <row r="7" spans="1:8">
      <c r="A7" s="35" t="s">
        <v>164</v>
      </c>
      <c r="B7" s="33">
        <v>333296</v>
      </c>
      <c r="C7" s="2">
        <v>2154345</v>
      </c>
      <c r="D7" s="10">
        <v>533369</v>
      </c>
      <c r="E7" s="6">
        <f t="shared" si="0"/>
        <v>24.757826624797794</v>
      </c>
      <c r="F7" s="6">
        <f t="shared" si="1"/>
        <v>160.02862320579905</v>
      </c>
    </row>
    <row r="8" spans="1:8">
      <c r="A8" s="35" t="s">
        <v>165</v>
      </c>
      <c r="B8" s="33">
        <v>165076</v>
      </c>
      <c r="C8" s="2">
        <v>996366</v>
      </c>
      <c r="D8" s="10">
        <v>246980</v>
      </c>
      <c r="E8" s="6">
        <f t="shared" si="0"/>
        <v>24.788079882292248</v>
      </c>
      <c r="F8" s="6">
        <f t="shared" si="1"/>
        <v>149.61593447866437</v>
      </c>
    </row>
    <row r="9" spans="1:8">
      <c r="A9" s="35" t="s">
        <v>166</v>
      </c>
      <c r="B9" s="33">
        <v>158328</v>
      </c>
      <c r="C9" s="2">
        <v>1021584</v>
      </c>
      <c r="D9" s="10">
        <v>259245</v>
      </c>
      <c r="E9" s="6">
        <f t="shared" si="0"/>
        <v>25.376767842879293</v>
      </c>
      <c r="F9" s="6">
        <f t="shared" si="1"/>
        <v>163.73919963619826</v>
      </c>
    </row>
    <row r="10" spans="1:8">
      <c r="A10" s="35" t="s">
        <v>167</v>
      </c>
      <c r="B10" s="33">
        <v>129274</v>
      </c>
      <c r="C10" s="2">
        <v>780073</v>
      </c>
      <c r="D10" s="10">
        <v>188702</v>
      </c>
      <c r="E10" s="6">
        <f t="shared" si="0"/>
        <v>24.190300138576774</v>
      </c>
      <c r="F10" s="6">
        <f t="shared" si="1"/>
        <v>145.97057412936863</v>
      </c>
    </row>
    <row r="11" spans="1:8">
      <c r="A11" s="35" t="s">
        <v>168</v>
      </c>
      <c r="B11" s="33">
        <v>69865</v>
      </c>
      <c r="C11" s="2">
        <v>275519</v>
      </c>
      <c r="D11" s="10">
        <v>45301</v>
      </c>
      <c r="E11" s="6">
        <f t="shared" si="0"/>
        <v>16.442060257187343</v>
      </c>
      <c r="F11" s="6">
        <f t="shared" si="1"/>
        <v>64.840764331210181</v>
      </c>
    </row>
    <row r="12" spans="1:8">
      <c r="A12" s="35" t="s">
        <v>169</v>
      </c>
      <c r="B12" s="33">
        <v>1609956</v>
      </c>
      <c r="C12" s="2">
        <v>9815126</v>
      </c>
      <c r="D12" s="10">
        <v>2269603</v>
      </c>
      <c r="E12" s="6">
        <f t="shared" si="0"/>
        <v>23.123523834538652</v>
      </c>
      <c r="F12" s="6">
        <f t="shared" si="1"/>
        <v>140.97298311258194</v>
      </c>
    </row>
    <row r="13" spans="1:8">
      <c r="A13" s="35" t="s">
        <v>202</v>
      </c>
      <c r="B13" s="33">
        <v>147995</v>
      </c>
      <c r="C13" s="2">
        <v>984801</v>
      </c>
      <c r="D13" s="10">
        <v>384970</v>
      </c>
      <c r="E13" s="6">
        <f t="shared" si="0"/>
        <v>39.091146333117045</v>
      </c>
      <c r="F13" s="6">
        <f t="shared" si="1"/>
        <v>260.12365282610904</v>
      </c>
    </row>
    <row r="14" spans="1:8">
      <c r="A14" s="35" t="s">
        <v>170</v>
      </c>
      <c r="B14" s="33">
        <v>169634</v>
      </c>
      <c r="C14" s="2">
        <v>1072356</v>
      </c>
      <c r="D14" s="10">
        <v>349187</v>
      </c>
      <c r="E14" s="6">
        <f t="shared" si="0"/>
        <v>32.562600479691447</v>
      </c>
      <c r="F14" s="6">
        <f t="shared" si="1"/>
        <v>205.84729476402134</v>
      </c>
    </row>
    <row r="15" spans="1:8">
      <c r="A15" s="35" t="s">
        <v>171</v>
      </c>
      <c r="B15" s="33">
        <v>237250</v>
      </c>
      <c r="C15" s="2">
        <v>1423676</v>
      </c>
      <c r="D15" s="10">
        <v>475648</v>
      </c>
      <c r="E15" s="6">
        <f t="shared" si="0"/>
        <v>33.409848870108085</v>
      </c>
      <c r="F15" s="6">
        <f t="shared" si="1"/>
        <v>200.48387776606953</v>
      </c>
    </row>
    <row r="16" spans="1:8">
      <c r="A16" s="35" t="s">
        <v>201</v>
      </c>
      <c r="B16" s="33">
        <v>174483</v>
      </c>
      <c r="C16" s="2">
        <v>1124944</v>
      </c>
      <c r="D16" s="10">
        <v>439263</v>
      </c>
      <c r="E16" s="6">
        <f t="shared" si="0"/>
        <v>39.04754369995306</v>
      </c>
      <c r="F16" s="6">
        <f t="shared" si="1"/>
        <v>251.75117346675609</v>
      </c>
    </row>
    <row r="17" spans="1:8">
      <c r="A17" s="35" t="s">
        <v>85</v>
      </c>
      <c r="B17" s="33">
        <v>179798</v>
      </c>
      <c r="C17" s="2">
        <v>1122529</v>
      </c>
      <c r="D17" s="10">
        <v>486492</v>
      </c>
      <c r="E17" s="6">
        <f t="shared" si="0"/>
        <v>43.338924874101245</v>
      </c>
      <c r="F17" s="6">
        <f t="shared" si="1"/>
        <v>270.57698083404711</v>
      </c>
      <c r="G17">
        <f>_xlfn.RANK.EQ(E17,E4:E20)</f>
        <v>1</v>
      </c>
      <c r="H17">
        <f>_xlfn.RANK.EQ(F17,F4:F20)</f>
        <v>1</v>
      </c>
    </row>
    <row r="18" spans="1:8">
      <c r="A18" s="35" t="s">
        <v>172</v>
      </c>
      <c r="B18" s="33">
        <v>248205</v>
      </c>
      <c r="C18" s="2">
        <v>1623952</v>
      </c>
      <c r="D18" s="10">
        <v>659227</v>
      </c>
      <c r="E18" s="6">
        <f t="shared" si="0"/>
        <v>40.593995389026276</v>
      </c>
      <c r="F18" s="6">
        <f t="shared" si="1"/>
        <v>265.59779214761988</v>
      </c>
    </row>
    <row r="19" spans="1:8">
      <c r="A19" s="35" t="s">
        <v>173</v>
      </c>
      <c r="B19" s="33">
        <v>354839</v>
      </c>
      <c r="C19" s="2">
        <v>2169211</v>
      </c>
      <c r="D19" s="10">
        <v>704330</v>
      </c>
      <c r="E19" s="6">
        <f t="shared" si="0"/>
        <v>32.469409384333751</v>
      </c>
      <c r="F19" s="6">
        <f t="shared" si="1"/>
        <v>198.49283759676922</v>
      </c>
    </row>
    <row r="20" spans="1:8">
      <c r="A20" s="35" t="s">
        <v>174</v>
      </c>
      <c r="B20" s="33">
        <v>84099</v>
      </c>
      <c r="C20" s="2">
        <v>459284</v>
      </c>
      <c r="D20" s="10">
        <v>126985</v>
      </c>
      <c r="E20" s="6">
        <f t="shared" si="0"/>
        <v>27.648470227571607</v>
      </c>
      <c r="F20" s="6">
        <f t="shared" si="1"/>
        <v>150.99466105423369</v>
      </c>
    </row>
    <row r="21" spans="1:8">
      <c r="A21" s="36" t="s">
        <v>1473</v>
      </c>
      <c r="B21" s="34">
        <f>SUM(B27,B41,B42,B43,B47,B48)</f>
        <v>46658</v>
      </c>
      <c r="C21" s="34">
        <f t="shared" ref="C21:D21" si="2">SUM(C27,C41,C42,C43,C47,C48)</f>
        <v>285836</v>
      </c>
      <c r="D21" s="34">
        <f t="shared" si="2"/>
        <v>118135</v>
      </c>
      <c r="E21" s="6">
        <f t="shared" ref="E21:E48" si="3">D21/C21*100</f>
        <v>41.329643571838396</v>
      </c>
      <c r="F21" s="6">
        <f t="shared" ref="F21:F48" si="4">D21/B21*100</f>
        <v>253.19345021218226</v>
      </c>
    </row>
    <row r="22" spans="1:8">
      <c r="A22" s="36" t="s">
        <v>1474</v>
      </c>
      <c r="B22" s="34">
        <f>B28</f>
        <v>27912</v>
      </c>
      <c r="C22" s="34">
        <f t="shared" ref="C22:D22" si="5">C28</f>
        <v>176047</v>
      </c>
      <c r="D22" s="34">
        <f t="shared" si="5"/>
        <v>63857</v>
      </c>
      <c r="E22" s="6">
        <f t="shared" si="3"/>
        <v>36.272699904002906</v>
      </c>
      <c r="F22" s="6">
        <f t="shared" si="4"/>
        <v>228.77973631413013</v>
      </c>
    </row>
    <row r="23" spans="1:8">
      <c r="A23" s="36" t="s">
        <v>1475</v>
      </c>
      <c r="B23" s="34">
        <f>SUM(B29,B31,B34,B35,B36)</f>
        <v>59549</v>
      </c>
      <c r="C23" s="34">
        <f t="shared" ref="C23:D23" si="6">SUM(C29,C31,C34,C35,C36)</f>
        <v>360964</v>
      </c>
      <c r="D23" s="34">
        <f t="shared" si="6"/>
        <v>131768</v>
      </c>
      <c r="E23" s="6">
        <f t="shared" si="3"/>
        <v>36.504471360024823</v>
      </c>
      <c r="F23" s="6">
        <f t="shared" si="4"/>
        <v>221.27659574468086</v>
      </c>
    </row>
    <row r="24" spans="1:8">
      <c r="A24" s="36" t="s">
        <v>1476</v>
      </c>
      <c r="B24" s="34">
        <f>SUM(B30,B33,B37)</f>
        <v>20481</v>
      </c>
      <c r="C24" s="34">
        <f t="shared" ref="C24:D24" si="7">SUM(C30,C33,C37)</f>
        <v>124778</v>
      </c>
      <c r="D24" s="34">
        <f t="shared" si="7"/>
        <v>58696</v>
      </c>
      <c r="E24" s="6">
        <f t="shared" si="3"/>
        <v>47.040343650322974</v>
      </c>
      <c r="F24" s="6">
        <f t="shared" si="4"/>
        <v>286.58756896635907</v>
      </c>
    </row>
    <row r="25" spans="1:8">
      <c r="A25" s="36" t="s">
        <v>1477</v>
      </c>
      <c r="B25" s="34">
        <f>SUM(B38,B39,B40,B46)</f>
        <v>13601</v>
      </c>
      <c r="C25" s="34">
        <f t="shared" ref="C25:D25" si="8">SUM(C38,C39,C40,C46)</f>
        <v>94775</v>
      </c>
      <c r="D25" s="34">
        <f t="shared" si="8"/>
        <v>67015</v>
      </c>
      <c r="E25" s="6">
        <f t="shared" si="3"/>
        <v>70.709575309944611</v>
      </c>
      <c r="F25" s="6">
        <f t="shared" si="4"/>
        <v>492.72112344680534</v>
      </c>
    </row>
    <row r="26" spans="1:8">
      <c r="A26" s="36" t="s">
        <v>1478</v>
      </c>
      <c r="B26" s="34">
        <f>SUM(B32,B44,B45)</f>
        <v>11597</v>
      </c>
      <c r="C26" s="34">
        <f t="shared" ref="C26:D26" si="9">SUM(C32,C44,C45)</f>
        <v>80129</v>
      </c>
      <c r="D26" s="34">
        <f t="shared" si="9"/>
        <v>47021</v>
      </c>
      <c r="E26" s="6">
        <f t="shared" si="3"/>
        <v>58.681625878271291</v>
      </c>
      <c r="F26" s="6">
        <f t="shared" si="4"/>
        <v>405.45830818315079</v>
      </c>
    </row>
    <row r="27" spans="1:8">
      <c r="A27" s="37" t="s">
        <v>1479</v>
      </c>
      <c r="B27" s="7">
        <v>23410</v>
      </c>
      <c r="C27" s="7">
        <v>142026</v>
      </c>
      <c r="D27" s="7">
        <v>44454</v>
      </c>
      <c r="E27" s="6">
        <f t="shared" si="3"/>
        <v>31.29990283469224</v>
      </c>
      <c r="F27" s="6">
        <f t="shared" si="4"/>
        <v>189.89320803075609</v>
      </c>
    </row>
    <row r="28" spans="1:8">
      <c r="A28" s="37" t="s">
        <v>1480</v>
      </c>
      <c r="B28" s="7">
        <v>27912</v>
      </c>
      <c r="C28" s="7">
        <v>176047</v>
      </c>
      <c r="D28" s="7">
        <v>63857</v>
      </c>
      <c r="E28" s="6">
        <f t="shared" si="3"/>
        <v>36.272699904002906</v>
      </c>
      <c r="F28" s="6">
        <f t="shared" si="4"/>
        <v>228.77973631413013</v>
      </c>
    </row>
    <row r="29" spans="1:8">
      <c r="A29" s="37" t="s">
        <v>1481</v>
      </c>
      <c r="B29" s="7">
        <v>33140</v>
      </c>
      <c r="C29" s="7">
        <v>189779</v>
      </c>
      <c r="D29" s="7">
        <v>53410</v>
      </c>
      <c r="E29" s="6">
        <f t="shared" si="3"/>
        <v>28.143261372438467</v>
      </c>
      <c r="F29" s="6">
        <f t="shared" si="4"/>
        <v>161.16475558237781</v>
      </c>
    </row>
    <row r="30" spans="1:8">
      <c r="A30" s="37" t="s">
        <v>1482</v>
      </c>
      <c r="B30" s="7">
        <v>14230</v>
      </c>
      <c r="C30" s="7">
        <v>73269</v>
      </c>
      <c r="D30" s="7">
        <v>29155</v>
      </c>
      <c r="E30" s="6">
        <f t="shared" si="3"/>
        <v>39.791726378140822</v>
      </c>
      <c r="F30" s="6">
        <f t="shared" si="4"/>
        <v>204.88404778636684</v>
      </c>
    </row>
    <row r="31" spans="1:8">
      <c r="A31" s="37" t="s">
        <v>1483</v>
      </c>
      <c r="B31" s="7">
        <v>19227</v>
      </c>
      <c r="C31" s="7">
        <v>110329</v>
      </c>
      <c r="D31" s="7">
        <v>25136</v>
      </c>
      <c r="E31" s="6">
        <f t="shared" si="3"/>
        <v>22.782767903271125</v>
      </c>
      <c r="F31" s="6">
        <f t="shared" si="4"/>
        <v>130.73282363343216</v>
      </c>
    </row>
    <row r="32" spans="1:8">
      <c r="A32" s="37" t="s">
        <v>1484</v>
      </c>
      <c r="B32" s="7">
        <v>3141</v>
      </c>
      <c r="C32" s="7">
        <v>25592</v>
      </c>
      <c r="D32" s="7">
        <v>15890</v>
      </c>
      <c r="E32" s="6">
        <f t="shared" si="3"/>
        <v>62.089715536105025</v>
      </c>
      <c r="F32" s="6">
        <f t="shared" si="4"/>
        <v>505.88984399872652</v>
      </c>
    </row>
    <row r="33" spans="1:6">
      <c r="A33" s="37" t="s">
        <v>1485</v>
      </c>
      <c r="B33" s="7">
        <v>1465</v>
      </c>
      <c r="C33" s="7">
        <v>14336</v>
      </c>
      <c r="D33" s="7">
        <v>10765</v>
      </c>
      <c r="E33" s="6">
        <f t="shared" si="3"/>
        <v>75.090680803571431</v>
      </c>
      <c r="F33" s="6">
        <f t="shared" si="4"/>
        <v>734.81228668941981</v>
      </c>
    </row>
    <row r="34" spans="1:6">
      <c r="A34" s="37" t="s">
        <v>1486</v>
      </c>
      <c r="B34" s="7">
        <v>1524</v>
      </c>
      <c r="C34" s="7">
        <v>13024</v>
      </c>
      <c r="D34" s="7">
        <v>9477</v>
      </c>
      <c r="E34" s="6">
        <f t="shared" si="3"/>
        <v>72.765663390663391</v>
      </c>
      <c r="F34" s="6">
        <f t="shared" si="4"/>
        <v>621.85039370078744</v>
      </c>
    </row>
    <row r="35" spans="1:6">
      <c r="A35" s="37" t="s">
        <v>1487</v>
      </c>
      <c r="B35" s="7">
        <v>3436</v>
      </c>
      <c r="C35" s="7">
        <v>29256</v>
      </c>
      <c r="D35" s="7">
        <v>27498</v>
      </c>
      <c r="E35" s="6">
        <f t="shared" si="3"/>
        <v>93.990976210008199</v>
      </c>
      <c r="F35" s="6">
        <f t="shared" si="4"/>
        <v>800.29103608847493</v>
      </c>
    </row>
    <row r="36" spans="1:6">
      <c r="A36" s="37" t="s">
        <v>1488</v>
      </c>
      <c r="B36" s="7">
        <v>2222</v>
      </c>
      <c r="C36" s="7">
        <v>18576</v>
      </c>
      <c r="D36" s="7">
        <v>16247</v>
      </c>
      <c r="E36" s="6">
        <f t="shared" si="3"/>
        <v>87.462316968130921</v>
      </c>
      <c r="F36" s="6">
        <f t="shared" si="4"/>
        <v>731.18811881188117</v>
      </c>
    </row>
    <row r="37" spans="1:6">
      <c r="A37" s="37" t="s">
        <v>1489</v>
      </c>
      <c r="B37" s="7">
        <v>4786</v>
      </c>
      <c r="C37" s="7">
        <v>37173</v>
      </c>
      <c r="D37" s="7">
        <v>18776</v>
      </c>
      <c r="E37" s="6">
        <f t="shared" si="3"/>
        <v>50.509778602749314</v>
      </c>
      <c r="F37" s="6">
        <f t="shared" si="4"/>
        <v>392.31090681153364</v>
      </c>
    </row>
    <row r="38" spans="1:6">
      <c r="A38" s="37" t="s">
        <v>1490</v>
      </c>
      <c r="B38" s="7">
        <v>2521</v>
      </c>
      <c r="C38" s="7">
        <v>18451</v>
      </c>
      <c r="D38" s="7">
        <v>13479</v>
      </c>
      <c r="E38" s="6">
        <f t="shared" si="3"/>
        <v>73.052951059563171</v>
      </c>
      <c r="F38" s="6">
        <f t="shared" si="4"/>
        <v>534.66878222927403</v>
      </c>
    </row>
    <row r="39" spans="1:6">
      <c r="A39" s="37" t="s">
        <v>1491</v>
      </c>
      <c r="B39" s="7">
        <v>2395</v>
      </c>
      <c r="C39" s="7">
        <v>17109</v>
      </c>
      <c r="D39" s="7">
        <v>12685</v>
      </c>
      <c r="E39" s="6">
        <f t="shared" si="3"/>
        <v>74.142264305336369</v>
      </c>
      <c r="F39" s="6">
        <f t="shared" si="4"/>
        <v>529.6450939457203</v>
      </c>
    </row>
    <row r="40" spans="1:6">
      <c r="A40" s="37" t="s">
        <v>1492</v>
      </c>
      <c r="B40" s="7">
        <v>4812</v>
      </c>
      <c r="C40" s="7">
        <v>34537</v>
      </c>
      <c r="D40" s="7">
        <v>23771</v>
      </c>
      <c r="E40" s="6">
        <f t="shared" si="3"/>
        <v>68.827634131511132</v>
      </c>
      <c r="F40" s="6">
        <f t="shared" si="4"/>
        <v>493.99418121363254</v>
      </c>
    </row>
    <row r="41" spans="1:6">
      <c r="A41" s="37" t="s">
        <v>1493</v>
      </c>
      <c r="B41" s="7">
        <v>4290</v>
      </c>
      <c r="C41" s="7">
        <v>31459</v>
      </c>
      <c r="D41" s="7">
        <v>15642</v>
      </c>
      <c r="E41" s="6">
        <f t="shared" si="3"/>
        <v>49.721860198989162</v>
      </c>
      <c r="F41" s="6">
        <f t="shared" si="4"/>
        <v>364.61538461538458</v>
      </c>
    </row>
    <row r="42" spans="1:6">
      <c r="A42" s="37" t="s">
        <v>1494</v>
      </c>
      <c r="B42" s="7">
        <v>12798</v>
      </c>
      <c r="C42" s="7">
        <v>60297</v>
      </c>
      <c r="D42" s="7">
        <v>19592</v>
      </c>
      <c r="E42" s="6">
        <f t="shared" si="3"/>
        <v>32.492495480703845</v>
      </c>
      <c r="F42" s="6">
        <f t="shared" si="4"/>
        <v>153.0864197530864</v>
      </c>
    </row>
    <row r="43" spans="1:6">
      <c r="A43" s="37" t="s">
        <v>1495</v>
      </c>
      <c r="B43" s="7">
        <v>1784</v>
      </c>
      <c r="C43" s="7">
        <v>15816</v>
      </c>
      <c r="D43" s="7">
        <v>12410</v>
      </c>
      <c r="E43" s="6">
        <f t="shared" si="3"/>
        <v>78.46484572584724</v>
      </c>
      <c r="F43" s="6">
        <f t="shared" si="4"/>
        <v>695.62780269058294</v>
      </c>
    </row>
    <row r="44" spans="1:6">
      <c r="A44" s="37" t="s">
        <v>1496</v>
      </c>
      <c r="B44" s="7">
        <v>5151</v>
      </c>
      <c r="C44" s="7">
        <v>30270</v>
      </c>
      <c r="D44" s="7">
        <v>16677</v>
      </c>
      <c r="E44" s="6">
        <f t="shared" si="3"/>
        <v>55.094152626362735</v>
      </c>
      <c r="F44" s="6">
        <f t="shared" si="4"/>
        <v>323.76237623762381</v>
      </c>
    </row>
    <row r="45" spans="1:6">
      <c r="A45" s="37" t="s">
        <v>1497</v>
      </c>
      <c r="B45" s="7">
        <v>3305</v>
      </c>
      <c r="C45" s="7">
        <v>24267</v>
      </c>
      <c r="D45" s="7">
        <v>14454</v>
      </c>
      <c r="E45" s="6">
        <f t="shared" si="3"/>
        <v>59.562368648782297</v>
      </c>
      <c r="F45" s="6">
        <f t="shared" si="4"/>
        <v>437.33736762481089</v>
      </c>
    </row>
    <row r="46" spans="1:6">
      <c r="A46" s="37" t="s">
        <v>1498</v>
      </c>
      <c r="B46" s="7">
        <v>3873</v>
      </c>
      <c r="C46" s="7">
        <v>24678</v>
      </c>
      <c r="D46" s="7">
        <v>17080</v>
      </c>
      <c r="E46" s="6">
        <f t="shared" si="3"/>
        <v>69.211443390874464</v>
      </c>
      <c r="F46" s="6">
        <f t="shared" si="4"/>
        <v>441.00180738445653</v>
      </c>
    </row>
    <row r="47" spans="1:6">
      <c r="A47" s="37" t="s">
        <v>1499</v>
      </c>
      <c r="B47" s="7">
        <v>2154</v>
      </c>
      <c r="C47" s="7">
        <v>15579</v>
      </c>
      <c r="D47" s="7">
        <v>10745</v>
      </c>
      <c r="E47" s="6">
        <f t="shared" si="3"/>
        <v>68.971050773477117</v>
      </c>
      <c r="F47" s="6">
        <f t="shared" si="4"/>
        <v>498.83936861652739</v>
      </c>
    </row>
    <row r="48" spans="1:6">
      <c r="A48" s="37" t="s">
        <v>1500</v>
      </c>
      <c r="B48" s="7">
        <v>2222</v>
      </c>
      <c r="C48" s="7">
        <v>20659</v>
      </c>
      <c r="D48" s="7">
        <v>15292</v>
      </c>
      <c r="E48" s="6">
        <f t="shared" si="3"/>
        <v>74.021007793213613</v>
      </c>
      <c r="F48" s="6">
        <f t="shared" si="4"/>
        <v>688.20882088208816</v>
      </c>
    </row>
    <row r="49" spans="1:6">
      <c r="A49" s="176" t="s">
        <v>1538</v>
      </c>
      <c r="B49" s="176"/>
      <c r="C49" s="176"/>
      <c r="D49" s="176"/>
      <c r="E49" s="176"/>
      <c r="F49" s="176"/>
    </row>
  </sheetData>
  <mergeCells count="2">
    <mergeCell ref="A1:F1"/>
    <mergeCell ref="A49:F49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N22" sqref="N22"/>
    </sheetView>
  </sheetViews>
  <sheetFormatPr defaultRowHeight="16.5"/>
  <cols>
    <col min="1" max="1" width="15.125" bestFit="1" customWidth="1"/>
    <col min="5" max="5" width="13" bestFit="1" customWidth="1"/>
    <col min="6" max="7" width="15.125" bestFit="1" customWidth="1"/>
    <col min="11" max="11" width="10.875" bestFit="1" customWidth="1"/>
    <col min="12" max="12" width="17.125" bestFit="1" customWidth="1"/>
  </cols>
  <sheetData>
    <row r="1" spans="1:12" ht="24">
      <c r="A1" s="186" t="s">
        <v>1510</v>
      </c>
      <c r="B1" s="186"/>
      <c r="C1" s="186"/>
      <c r="D1" s="186"/>
      <c r="E1" s="186"/>
      <c r="F1" s="186"/>
      <c r="G1" s="186"/>
      <c r="H1" s="186"/>
      <c r="I1" s="186"/>
      <c r="J1" s="186"/>
      <c r="K1" s="1" t="s">
        <v>1535</v>
      </c>
      <c r="L1" s="1" t="s">
        <v>1568</v>
      </c>
    </row>
    <row r="2" spans="1:12">
      <c r="A2" s="177" t="s">
        <v>1471</v>
      </c>
      <c r="B2" s="177" t="s">
        <v>130</v>
      </c>
      <c r="C2" s="177" t="s">
        <v>88</v>
      </c>
      <c r="D2" s="177" t="s">
        <v>88</v>
      </c>
      <c r="E2" s="177" t="s">
        <v>134</v>
      </c>
      <c r="F2" s="177" t="s">
        <v>88</v>
      </c>
      <c r="G2" s="177" t="s">
        <v>88</v>
      </c>
      <c r="H2" s="177" t="s">
        <v>135</v>
      </c>
      <c r="I2" s="177"/>
      <c r="J2" s="177"/>
    </row>
    <row r="3" spans="1:12">
      <c r="A3" s="178" t="s">
        <v>106</v>
      </c>
      <c r="B3" s="39" t="s">
        <v>107</v>
      </c>
      <c r="C3" s="39" t="s">
        <v>90</v>
      </c>
      <c r="D3" s="39" t="s">
        <v>91</v>
      </c>
      <c r="E3" s="39" t="s">
        <v>131</v>
      </c>
      <c r="F3" s="39" t="s">
        <v>132</v>
      </c>
      <c r="G3" s="39" t="s">
        <v>133</v>
      </c>
      <c r="H3" s="39" t="s">
        <v>136</v>
      </c>
      <c r="I3" s="39" t="s">
        <v>92</v>
      </c>
      <c r="J3" s="39" t="s">
        <v>93</v>
      </c>
    </row>
    <row r="4" spans="1:12">
      <c r="A4" s="44" t="s">
        <v>86</v>
      </c>
      <c r="B4" s="2">
        <v>2641896</v>
      </c>
      <c r="C4" s="2">
        <v>1529806</v>
      </c>
      <c r="D4" s="2">
        <v>1112090</v>
      </c>
      <c r="E4" s="2">
        <v>51325329</v>
      </c>
      <c r="F4" s="2">
        <v>25565736</v>
      </c>
      <c r="G4" s="2">
        <v>25759593</v>
      </c>
      <c r="H4" s="6">
        <v>5.1473532687924903</v>
      </c>
      <c r="I4" s="6">
        <v>5.9838136480796011</v>
      </c>
      <c r="J4" s="6">
        <v>4.317187775443502</v>
      </c>
    </row>
    <row r="5" spans="1:12">
      <c r="A5" s="35" t="s">
        <v>161</v>
      </c>
      <c r="B5" s="2">
        <v>389795</v>
      </c>
      <c r="C5" s="2">
        <v>225845</v>
      </c>
      <c r="D5" s="2">
        <v>163950</v>
      </c>
      <c r="E5" s="2">
        <v>9386034</v>
      </c>
      <c r="F5" s="2">
        <v>4540031</v>
      </c>
      <c r="G5" s="2">
        <v>4846003</v>
      </c>
      <c r="H5" s="6">
        <f>B5/E5*100</f>
        <v>4.1529255061296393</v>
      </c>
      <c r="I5" s="6">
        <f t="shared" ref="I5:J5" si="0">C5/F5*100</f>
        <v>4.9745255043412699</v>
      </c>
      <c r="J5" s="6">
        <f t="shared" si="0"/>
        <v>3.3832005469249609</v>
      </c>
    </row>
    <row r="6" spans="1:12">
      <c r="A6" s="35" t="s">
        <v>162</v>
      </c>
      <c r="B6" s="2">
        <v>175467</v>
      </c>
      <c r="C6" s="2">
        <v>103165</v>
      </c>
      <c r="D6" s="2">
        <v>72302</v>
      </c>
      <c r="E6" s="2">
        <v>3293362</v>
      </c>
      <c r="F6" s="2">
        <v>1605431</v>
      </c>
      <c r="G6" s="2">
        <v>1687931</v>
      </c>
      <c r="H6" s="6">
        <f t="shared" ref="H6:H21" si="1">B6/E6*100</f>
        <v>5.3278989676810502</v>
      </c>
      <c r="I6" s="6">
        <f t="shared" ref="I6:I21" si="2">C6/F6*100</f>
        <v>6.4260002454169634</v>
      </c>
      <c r="J6" s="6">
        <f t="shared" ref="J6:J21" si="3">D6/G6*100</f>
        <v>4.2834689332680069</v>
      </c>
    </row>
    <row r="7" spans="1:12">
      <c r="A7" s="35" t="s">
        <v>163</v>
      </c>
      <c r="B7" s="2">
        <v>130521</v>
      </c>
      <c r="C7" s="2">
        <v>75407</v>
      </c>
      <c r="D7" s="2">
        <v>55114</v>
      </c>
      <c r="E7" s="2">
        <v>2374960</v>
      </c>
      <c r="F7" s="2">
        <v>1166803</v>
      </c>
      <c r="G7" s="2">
        <v>1208157</v>
      </c>
      <c r="H7" s="6">
        <f t="shared" si="1"/>
        <v>5.4957136120187284</v>
      </c>
      <c r="I7" s="6">
        <f t="shared" si="2"/>
        <v>6.4627019299744681</v>
      </c>
      <c r="J7" s="6">
        <f t="shared" si="3"/>
        <v>4.5618243324336154</v>
      </c>
    </row>
    <row r="8" spans="1:12">
      <c r="A8" s="35" t="s">
        <v>164</v>
      </c>
      <c r="B8" s="2">
        <v>152226</v>
      </c>
      <c r="C8" s="2">
        <v>90258</v>
      </c>
      <c r="D8" s="2">
        <v>61968</v>
      </c>
      <c r="E8" s="2">
        <v>2997410</v>
      </c>
      <c r="F8" s="2">
        <v>1499016</v>
      </c>
      <c r="G8" s="2">
        <v>1498394</v>
      </c>
      <c r="H8" s="6">
        <f t="shared" si="1"/>
        <v>5.0785845112947507</v>
      </c>
      <c r="I8" s="6">
        <f t="shared" si="2"/>
        <v>6.021149874317552</v>
      </c>
      <c r="J8" s="6">
        <f t="shared" si="3"/>
        <v>4.1356278789156926</v>
      </c>
    </row>
    <row r="9" spans="1:12">
      <c r="A9" s="35" t="s">
        <v>165</v>
      </c>
      <c r="B9" s="2">
        <v>69314</v>
      </c>
      <c r="C9" s="2">
        <v>39427</v>
      </c>
      <c r="D9" s="2">
        <v>29887</v>
      </c>
      <c r="E9" s="2">
        <v>1419237</v>
      </c>
      <c r="F9" s="2">
        <v>700896</v>
      </c>
      <c r="G9" s="2">
        <v>718341</v>
      </c>
      <c r="H9" s="6">
        <f t="shared" si="1"/>
        <v>4.8838918376564306</v>
      </c>
      <c r="I9" s="6">
        <f t="shared" si="2"/>
        <v>5.6252282792311554</v>
      </c>
      <c r="J9" s="6">
        <f t="shared" si="3"/>
        <v>4.160558843223483</v>
      </c>
    </row>
    <row r="10" spans="1:12">
      <c r="A10" s="35" t="s">
        <v>166</v>
      </c>
      <c r="B10" s="2">
        <v>71440</v>
      </c>
      <c r="C10" s="2">
        <v>41823</v>
      </c>
      <c r="D10" s="2">
        <v>29617</v>
      </c>
      <c r="E10" s="2">
        <v>1442216</v>
      </c>
      <c r="F10" s="2">
        <v>719292</v>
      </c>
      <c r="G10" s="2">
        <v>722924</v>
      </c>
      <c r="H10" s="6">
        <f t="shared" si="1"/>
        <v>4.9534882430925737</v>
      </c>
      <c r="I10" s="6">
        <f t="shared" si="2"/>
        <v>5.8144675597671043</v>
      </c>
      <c r="J10" s="6">
        <f t="shared" si="3"/>
        <v>4.0968345220244453</v>
      </c>
    </row>
    <row r="11" spans="1:12">
      <c r="A11" s="35" t="s">
        <v>167</v>
      </c>
      <c r="B11" s="2">
        <v>51383</v>
      </c>
      <c r="C11" s="2">
        <v>31151</v>
      </c>
      <c r="D11" s="2">
        <v>20232</v>
      </c>
      <c r="E11" s="2">
        <v>1103661</v>
      </c>
      <c r="F11" s="2">
        <v>567153</v>
      </c>
      <c r="G11" s="2">
        <v>536508</v>
      </c>
      <c r="H11" s="6">
        <f t="shared" si="1"/>
        <v>4.6556868458702443</v>
      </c>
      <c r="I11" s="6">
        <f t="shared" si="2"/>
        <v>5.4925214183826938</v>
      </c>
      <c r="J11" s="6">
        <f t="shared" si="3"/>
        <v>3.771052808159431</v>
      </c>
    </row>
    <row r="12" spans="1:12">
      <c r="A12" s="35" t="s">
        <v>168</v>
      </c>
      <c r="B12" s="2">
        <v>12944</v>
      </c>
      <c r="C12" s="2">
        <v>7851</v>
      </c>
      <c r="D12" s="2">
        <v>5093</v>
      </c>
      <c r="E12" s="2">
        <v>386525</v>
      </c>
      <c r="F12" s="2">
        <v>192524</v>
      </c>
      <c r="G12" s="2">
        <v>194001</v>
      </c>
      <c r="H12" s="6">
        <f t="shared" si="1"/>
        <v>3.3488131427462644</v>
      </c>
      <c r="I12" s="6">
        <f t="shared" si="2"/>
        <v>4.077933140803224</v>
      </c>
      <c r="J12" s="6">
        <f t="shared" si="3"/>
        <v>2.6252441997721658</v>
      </c>
    </row>
    <row r="13" spans="1:12">
      <c r="A13" s="35" t="s">
        <v>169</v>
      </c>
      <c r="B13" s="2">
        <v>586421</v>
      </c>
      <c r="C13" s="2">
        <v>349212</v>
      </c>
      <c r="D13" s="2">
        <v>237209</v>
      </c>
      <c r="E13" s="2">
        <v>13630821</v>
      </c>
      <c r="F13" s="2">
        <v>6855895</v>
      </c>
      <c r="G13" s="2">
        <v>6774926</v>
      </c>
      <c r="H13" s="6">
        <f t="shared" si="1"/>
        <v>4.3021693264110796</v>
      </c>
      <c r="I13" s="6">
        <f t="shared" si="2"/>
        <v>5.0936019294344499</v>
      </c>
      <c r="J13" s="6">
        <f t="shared" si="3"/>
        <v>3.5012780951408176</v>
      </c>
    </row>
    <row r="14" spans="1:12">
      <c r="A14" s="35" t="s">
        <v>202</v>
      </c>
      <c r="B14" s="2">
        <v>100520</v>
      </c>
      <c r="C14" s="2">
        <v>58172</v>
      </c>
      <c r="D14" s="2">
        <v>42348</v>
      </c>
      <c r="E14" s="2">
        <v>1527807</v>
      </c>
      <c r="F14" s="2">
        <v>768449</v>
      </c>
      <c r="G14" s="2">
        <v>759358</v>
      </c>
      <c r="H14" s="6">
        <f t="shared" si="1"/>
        <v>6.579365063780962</v>
      </c>
      <c r="I14" s="6">
        <f t="shared" si="2"/>
        <v>7.5700534453164758</v>
      </c>
      <c r="J14" s="6">
        <f t="shared" si="3"/>
        <v>5.576816205268134</v>
      </c>
    </row>
    <row r="15" spans="1:12">
      <c r="A15" s="35" t="s">
        <v>170</v>
      </c>
      <c r="B15" s="2">
        <v>97117</v>
      </c>
      <c r="C15" s="2">
        <v>55896</v>
      </c>
      <c r="D15" s="2">
        <v>41221</v>
      </c>
      <c r="E15" s="2">
        <v>1593469</v>
      </c>
      <c r="F15" s="2">
        <v>810448</v>
      </c>
      <c r="G15" s="2">
        <v>783021</v>
      </c>
      <c r="H15" s="6">
        <f t="shared" si="1"/>
        <v>6.0946902638206328</v>
      </c>
      <c r="I15" s="6">
        <f t="shared" si="2"/>
        <v>6.8969261445521486</v>
      </c>
      <c r="J15" s="6">
        <f t="shared" si="3"/>
        <v>5.2643543404327602</v>
      </c>
    </row>
    <row r="16" spans="1:12">
      <c r="A16" s="35" t="s">
        <v>171</v>
      </c>
      <c r="B16" s="2">
        <v>134004</v>
      </c>
      <c r="C16" s="2">
        <v>76878</v>
      </c>
      <c r="D16" s="2">
        <v>57126</v>
      </c>
      <c r="E16" s="2">
        <v>2130119</v>
      </c>
      <c r="F16" s="2">
        <v>1091570</v>
      </c>
      <c r="G16" s="2">
        <v>1038549</v>
      </c>
      <c r="H16" s="6">
        <f t="shared" si="1"/>
        <v>6.2909161413047805</v>
      </c>
      <c r="I16" s="6">
        <f t="shared" si="2"/>
        <v>7.0428831866027828</v>
      </c>
      <c r="J16" s="6">
        <f t="shared" si="3"/>
        <v>5.5005589529237424</v>
      </c>
    </row>
    <row r="17" spans="1:10">
      <c r="A17" s="35" t="s">
        <v>201</v>
      </c>
      <c r="B17" s="2">
        <v>130189</v>
      </c>
      <c r="C17" s="2">
        <v>71263</v>
      </c>
      <c r="D17" s="2">
        <v>58926</v>
      </c>
      <c r="E17" s="2">
        <v>1754757</v>
      </c>
      <c r="F17" s="2">
        <v>873419</v>
      </c>
      <c r="G17" s="2">
        <v>881338</v>
      </c>
      <c r="H17" s="6">
        <f t="shared" si="1"/>
        <v>7.4192039125645319</v>
      </c>
      <c r="I17" s="6">
        <f t="shared" si="2"/>
        <v>8.1590851584405648</v>
      </c>
      <c r="J17" s="6">
        <f t="shared" si="3"/>
        <v>6.6859706491720541</v>
      </c>
    </row>
    <row r="18" spans="1:10">
      <c r="A18" s="35" t="s">
        <v>85</v>
      </c>
      <c r="B18" s="2">
        <v>136472</v>
      </c>
      <c r="C18" s="2">
        <v>73376</v>
      </c>
      <c r="D18" s="2">
        <v>63096</v>
      </c>
      <c r="E18" s="2">
        <v>1804217</v>
      </c>
      <c r="F18" s="2">
        <v>909548</v>
      </c>
      <c r="G18" s="2">
        <v>894669</v>
      </c>
      <c r="H18" s="6">
        <f t="shared" si="1"/>
        <v>7.564056873424871</v>
      </c>
      <c r="I18" s="6">
        <f t="shared" si="2"/>
        <v>8.0673037596696382</v>
      </c>
      <c r="J18" s="6">
        <f t="shared" si="3"/>
        <v>7.0524406232919663</v>
      </c>
    </row>
    <row r="19" spans="1:10">
      <c r="A19" s="35" t="s">
        <v>172</v>
      </c>
      <c r="B19" s="2">
        <v>178340</v>
      </c>
      <c r="C19" s="2">
        <v>100045</v>
      </c>
      <c r="D19" s="2">
        <v>78295</v>
      </c>
      <c r="E19" s="2">
        <v>2554324</v>
      </c>
      <c r="F19" s="2">
        <v>1290298</v>
      </c>
      <c r="G19" s="2">
        <v>1264026</v>
      </c>
      <c r="H19" s="6">
        <f t="shared" si="1"/>
        <v>6.9818864012552826</v>
      </c>
      <c r="I19" s="6">
        <f t="shared" si="2"/>
        <v>7.7536352067506895</v>
      </c>
      <c r="J19" s="6">
        <f t="shared" si="3"/>
        <v>6.1940972733155801</v>
      </c>
    </row>
    <row r="20" spans="1:10">
      <c r="A20" s="35" t="s">
        <v>173</v>
      </c>
      <c r="B20" s="2">
        <v>188825</v>
      </c>
      <c r="C20" s="2">
        <v>109456</v>
      </c>
      <c r="D20" s="2">
        <v>79369</v>
      </c>
      <c r="E20" s="2">
        <v>3251158</v>
      </c>
      <c r="F20" s="2">
        <v>1636987</v>
      </c>
      <c r="G20" s="2">
        <v>1614171</v>
      </c>
      <c r="H20" s="6">
        <f t="shared" si="1"/>
        <v>5.807930589654517</v>
      </c>
      <c r="I20" s="6">
        <f t="shared" si="2"/>
        <v>6.6864306191802374</v>
      </c>
      <c r="J20" s="6">
        <f t="shared" si="3"/>
        <v>4.9170131293400763</v>
      </c>
    </row>
    <row r="21" spans="1:10">
      <c r="A21" s="35" t="s">
        <v>174</v>
      </c>
      <c r="B21" s="2">
        <v>36918</v>
      </c>
      <c r="C21" s="2">
        <v>20581</v>
      </c>
      <c r="D21" s="2">
        <v>16337</v>
      </c>
      <c r="E21" s="2">
        <v>675252</v>
      </c>
      <c r="F21" s="2">
        <v>337976</v>
      </c>
      <c r="G21" s="2">
        <v>337276</v>
      </c>
      <c r="H21" s="6">
        <f t="shared" si="1"/>
        <v>5.4672922109079281</v>
      </c>
      <c r="I21" s="6">
        <f t="shared" si="2"/>
        <v>6.0894856439510496</v>
      </c>
      <c r="J21" s="6">
        <f t="shared" si="3"/>
        <v>4.843807445534221</v>
      </c>
    </row>
    <row r="22" spans="1:10">
      <c r="A22" s="36" t="s">
        <v>1473</v>
      </c>
      <c r="B22" s="34">
        <f>SUM(B28,B42,B43,B44,B48,B49)</f>
        <v>35063</v>
      </c>
      <c r="C22" s="34">
        <f t="shared" ref="C22:G22" si="4">SUM(C28,C42,C43,C44,C48,C49)</f>
        <v>18834</v>
      </c>
      <c r="D22" s="34">
        <f t="shared" si="4"/>
        <v>16229</v>
      </c>
      <c r="E22" s="34">
        <f t="shared" si="4"/>
        <v>454419</v>
      </c>
      <c r="F22" s="34">
        <f t="shared" si="4"/>
        <v>229691</v>
      </c>
      <c r="G22" s="34">
        <f t="shared" si="4"/>
        <v>224728</v>
      </c>
      <c r="H22" s="6">
        <f t="shared" ref="H22:H27" si="5">B22/E22*100</f>
        <v>7.7160065930341819</v>
      </c>
      <c r="I22" s="6">
        <f t="shared" ref="I22:I27" si="6">C22/F22*100</f>
        <v>8.1997117867047464</v>
      </c>
      <c r="J22" s="6">
        <f t="shared" ref="J22:J27" si="7">D22/G22*100</f>
        <v>7.221619023886654</v>
      </c>
    </row>
    <row r="23" spans="1:10">
      <c r="A23" s="36" t="s">
        <v>1474</v>
      </c>
      <c r="B23" s="34">
        <f>B29</f>
        <v>17505</v>
      </c>
      <c r="C23" s="34">
        <f t="shared" ref="C23:G23" si="8">C29</f>
        <v>9676</v>
      </c>
      <c r="D23" s="34">
        <f t="shared" si="8"/>
        <v>7829</v>
      </c>
      <c r="E23" s="34">
        <f t="shared" si="8"/>
        <v>271696</v>
      </c>
      <c r="F23" s="34">
        <f t="shared" si="8"/>
        <v>138354</v>
      </c>
      <c r="G23" s="34">
        <f t="shared" si="8"/>
        <v>133342</v>
      </c>
      <c r="H23" s="6">
        <f t="shared" si="5"/>
        <v>6.4428626111536422</v>
      </c>
      <c r="I23" s="6">
        <f t="shared" si="6"/>
        <v>6.9936539601312573</v>
      </c>
      <c r="J23" s="6">
        <f t="shared" si="7"/>
        <v>5.8713683610565317</v>
      </c>
    </row>
    <row r="24" spans="1:10">
      <c r="A24" s="36" t="s">
        <v>1475</v>
      </c>
      <c r="B24" s="34">
        <f>SUM(B30,B32,B35,B36,B37)</f>
        <v>37289</v>
      </c>
      <c r="C24" s="34">
        <f t="shared" ref="C24:G24" si="9">SUM(C30,C32,C35,C36,C37)</f>
        <v>20406</v>
      </c>
      <c r="D24" s="34">
        <f t="shared" si="9"/>
        <v>16883</v>
      </c>
      <c r="E24" s="34">
        <f t="shared" si="9"/>
        <v>553916</v>
      </c>
      <c r="F24" s="34">
        <f t="shared" si="9"/>
        <v>278954</v>
      </c>
      <c r="G24" s="34">
        <f t="shared" si="9"/>
        <v>274962</v>
      </c>
      <c r="H24" s="6">
        <f t="shared" si="5"/>
        <v>6.7318871453433378</v>
      </c>
      <c r="I24" s="6">
        <f t="shared" si="6"/>
        <v>7.3151845824042674</v>
      </c>
      <c r="J24" s="6">
        <f t="shared" si="7"/>
        <v>6.1401211803812892</v>
      </c>
    </row>
    <row r="25" spans="1:10">
      <c r="A25" s="36" t="s">
        <v>1476</v>
      </c>
      <c r="B25" s="34">
        <f>SUM(B31,B34,B38)</f>
        <v>16576</v>
      </c>
      <c r="C25" s="34">
        <f t="shared" ref="C25:G25" si="10">SUM(C31,C34,C38)</f>
        <v>8774</v>
      </c>
      <c r="D25" s="34">
        <f t="shared" si="10"/>
        <v>7802</v>
      </c>
      <c r="E25" s="34">
        <f t="shared" si="10"/>
        <v>205536</v>
      </c>
      <c r="F25" s="34">
        <f t="shared" si="10"/>
        <v>102958</v>
      </c>
      <c r="G25" s="34">
        <f t="shared" si="10"/>
        <v>102578</v>
      </c>
      <c r="H25" s="6">
        <f t="shared" si="5"/>
        <v>8.0647672427214694</v>
      </c>
      <c r="I25" s="6">
        <f t="shared" si="6"/>
        <v>8.5219215602478684</v>
      </c>
      <c r="J25" s="6">
        <f t="shared" si="7"/>
        <v>7.605919397921582</v>
      </c>
    </row>
    <row r="26" spans="1:10">
      <c r="A26" s="36" t="s">
        <v>1477</v>
      </c>
      <c r="B26" s="34">
        <f>SUM(B39,B40,B41,B47)</f>
        <v>17331</v>
      </c>
      <c r="C26" s="34">
        <f t="shared" ref="C26:G26" si="11">SUM(C39,C40,C41,C47)</f>
        <v>9001</v>
      </c>
      <c r="D26" s="34">
        <f t="shared" si="11"/>
        <v>8330</v>
      </c>
      <c r="E26" s="34">
        <f t="shared" si="11"/>
        <v>178984</v>
      </c>
      <c r="F26" s="34">
        <f t="shared" si="11"/>
        <v>88864</v>
      </c>
      <c r="G26" s="34">
        <f t="shared" si="11"/>
        <v>90120</v>
      </c>
      <c r="H26" s="6">
        <f t="shared" si="5"/>
        <v>9.6829884235462398</v>
      </c>
      <c r="I26" s="6">
        <f t="shared" si="6"/>
        <v>10.128961109110552</v>
      </c>
      <c r="J26" s="6">
        <f t="shared" si="7"/>
        <v>9.2432312472259213</v>
      </c>
    </row>
    <row r="27" spans="1:10">
      <c r="A27" s="36" t="s">
        <v>1478</v>
      </c>
      <c r="B27" s="34">
        <f>SUM(B33,B45,B46)</f>
        <v>12708</v>
      </c>
      <c r="C27" s="34">
        <f t="shared" ref="C27:G27" si="12">SUM(C33,C45,C46)</f>
        <v>6685</v>
      </c>
      <c r="D27" s="34">
        <f t="shared" si="12"/>
        <v>6023</v>
      </c>
      <c r="E27" s="34">
        <f t="shared" si="12"/>
        <v>139666</v>
      </c>
      <c r="F27" s="34">
        <f t="shared" si="12"/>
        <v>70727</v>
      </c>
      <c r="G27" s="34">
        <f t="shared" si="12"/>
        <v>68939</v>
      </c>
      <c r="H27" s="6">
        <f t="shared" si="5"/>
        <v>9.0988501138430244</v>
      </c>
      <c r="I27" s="6">
        <f t="shared" si="6"/>
        <v>9.4518359325293027</v>
      </c>
      <c r="J27" s="6">
        <f t="shared" si="7"/>
        <v>8.7367092647122817</v>
      </c>
    </row>
    <row r="28" spans="1:10">
      <c r="A28" s="37" t="s">
        <v>1479</v>
      </c>
      <c r="B28" s="2">
        <v>13637</v>
      </c>
      <c r="C28" s="2">
        <v>7526</v>
      </c>
      <c r="D28" s="2">
        <v>6111</v>
      </c>
      <c r="E28" s="2">
        <v>214156</v>
      </c>
      <c r="F28" s="2">
        <v>106416</v>
      </c>
      <c r="G28" s="2">
        <v>107740</v>
      </c>
      <c r="H28" s="6">
        <v>6.3677879676497504</v>
      </c>
      <c r="I28" s="6">
        <v>7.0722447752217716</v>
      </c>
      <c r="J28" s="6">
        <v>5.6719881195470574</v>
      </c>
    </row>
    <row r="29" spans="1:10">
      <c r="A29" s="37" t="s">
        <v>1480</v>
      </c>
      <c r="B29" s="2">
        <v>17505</v>
      </c>
      <c r="C29" s="2">
        <v>9676</v>
      </c>
      <c r="D29" s="2">
        <v>7829</v>
      </c>
      <c r="E29" s="2">
        <v>271696</v>
      </c>
      <c r="F29" s="2">
        <v>138354</v>
      </c>
      <c r="G29" s="2">
        <v>133342</v>
      </c>
      <c r="H29" s="6">
        <v>6.4428626111536422</v>
      </c>
      <c r="I29" s="6">
        <v>6.9936539601312573</v>
      </c>
      <c r="J29" s="6">
        <v>5.8713683610565317</v>
      </c>
    </row>
    <row r="30" spans="1:10">
      <c r="A30" s="37" t="s">
        <v>1481</v>
      </c>
      <c r="B30" s="2">
        <v>15673</v>
      </c>
      <c r="C30" s="2">
        <v>8838</v>
      </c>
      <c r="D30" s="2">
        <v>6835</v>
      </c>
      <c r="E30" s="2">
        <v>278137</v>
      </c>
      <c r="F30" s="2">
        <v>138814</v>
      </c>
      <c r="G30" s="2">
        <v>139323</v>
      </c>
      <c r="H30" s="6">
        <v>5.6349928272757674</v>
      </c>
      <c r="I30" s="6">
        <v>6.3667929747719967</v>
      </c>
      <c r="J30" s="6">
        <v>4.9058662245286131</v>
      </c>
    </row>
    <row r="31" spans="1:10">
      <c r="A31" s="37" t="s">
        <v>1482</v>
      </c>
      <c r="B31" s="2">
        <v>8381</v>
      </c>
      <c r="C31" s="2">
        <v>4504</v>
      </c>
      <c r="D31" s="2">
        <v>3877</v>
      </c>
      <c r="E31" s="2">
        <v>117377</v>
      </c>
      <c r="F31" s="2">
        <v>59261</v>
      </c>
      <c r="G31" s="2">
        <v>58116</v>
      </c>
      <c r="H31" s="6">
        <v>7.1402404218884454</v>
      </c>
      <c r="I31" s="6">
        <v>7.600276741870708</v>
      </c>
      <c r="J31" s="6">
        <v>6.6711404776653591</v>
      </c>
    </row>
    <row r="32" spans="1:10">
      <c r="A32" s="37" t="s">
        <v>1483</v>
      </c>
      <c r="B32" s="2">
        <v>7796</v>
      </c>
      <c r="C32" s="2">
        <v>4436</v>
      </c>
      <c r="D32" s="2">
        <v>3360</v>
      </c>
      <c r="E32" s="2">
        <v>152666</v>
      </c>
      <c r="F32" s="2">
        <v>79892</v>
      </c>
      <c r="G32" s="2">
        <v>72774</v>
      </c>
      <c r="H32" s="6">
        <v>5.1065725177839205</v>
      </c>
      <c r="I32" s="6">
        <v>5.5524958694237219</v>
      </c>
      <c r="J32" s="6">
        <v>4.6170335559403082</v>
      </c>
    </row>
    <row r="33" spans="1:10">
      <c r="A33" s="37" t="s">
        <v>1484</v>
      </c>
      <c r="B33" s="2">
        <v>3942</v>
      </c>
      <c r="C33" s="2">
        <v>2154</v>
      </c>
      <c r="D33" s="2">
        <v>1788</v>
      </c>
      <c r="E33" s="2">
        <v>45373</v>
      </c>
      <c r="F33" s="2">
        <v>22961</v>
      </c>
      <c r="G33" s="2">
        <v>22412</v>
      </c>
      <c r="H33" s="6">
        <v>8.6879862473277054</v>
      </c>
      <c r="I33" s="6">
        <v>9.3811245154827745</v>
      </c>
      <c r="J33" s="6">
        <v>7.9778689987506688</v>
      </c>
    </row>
    <row r="34" spans="1:10">
      <c r="A34" s="37" t="s">
        <v>1485</v>
      </c>
      <c r="B34" s="2">
        <v>3093</v>
      </c>
      <c r="C34" s="2">
        <v>1541</v>
      </c>
      <c r="D34" s="2">
        <v>1552</v>
      </c>
      <c r="E34" s="2">
        <v>26905</v>
      </c>
      <c r="F34" s="2">
        <v>13375</v>
      </c>
      <c r="G34" s="2">
        <v>13530</v>
      </c>
      <c r="H34" s="6">
        <v>11.49600446013752</v>
      </c>
      <c r="I34" s="6">
        <v>11.521495327102805</v>
      </c>
      <c r="J34" s="6">
        <v>11.47080561714708</v>
      </c>
    </row>
    <row r="35" spans="1:10">
      <c r="A35" s="37" t="s">
        <v>1486</v>
      </c>
      <c r="B35" s="2">
        <v>2567</v>
      </c>
      <c r="C35" s="2">
        <v>1373</v>
      </c>
      <c r="D35" s="2">
        <v>1194</v>
      </c>
      <c r="E35" s="2">
        <v>24314</v>
      </c>
      <c r="F35" s="2">
        <v>11890</v>
      </c>
      <c r="G35" s="2">
        <v>12424</v>
      </c>
      <c r="H35" s="6">
        <v>10.557703380768281</v>
      </c>
      <c r="I35" s="6">
        <v>11.547518923465097</v>
      </c>
      <c r="J35" s="6">
        <v>9.610431423052157</v>
      </c>
    </row>
    <row r="36" spans="1:10">
      <c r="A36" s="37" t="s">
        <v>1487</v>
      </c>
      <c r="B36" s="2">
        <v>7049</v>
      </c>
      <c r="C36" s="2">
        <v>3590</v>
      </c>
      <c r="D36" s="2">
        <v>3459</v>
      </c>
      <c r="E36" s="2">
        <v>61113</v>
      </c>
      <c r="F36" s="2">
        <v>29893</v>
      </c>
      <c r="G36" s="2">
        <v>31220</v>
      </c>
      <c r="H36" s="6">
        <v>11.534370755813002</v>
      </c>
      <c r="I36" s="6">
        <v>12.009500551968689</v>
      </c>
      <c r="J36" s="6">
        <v>11.079436258808457</v>
      </c>
    </row>
    <row r="37" spans="1:10">
      <c r="A37" s="37" t="s">
        <v>1488</v>
      </c>
      <c r="B37" s="2">
        <v>4204</v>
      </c>
      <c r="C37" s="2">
        <v>2169</v>
      </c>
      <c r="D37" s="2">
        <v>2035</v>
      </c>
      <c r="E37" s="2">
        <v>37686</v>
      </c>
      <c r="F37" s="2">
        <v>18465</v>
      </c>
      <c r="G37" s="2">
        <v>19221</v>
      </c>
      <c r="H37" s="6">
        <v>11.155336199119036</v>
      </c>
      <c r="I37" s="6">
        <v>11.746547522339561</v>
      </c>
      <c r="J37" s="6">
        <v>10.587378388221216</v>
      </c>
    </row>
    <row r="38" spans="1:10">
      <c r="A38" s="37" t="s">
        <v>1489</v>
      </c>
      <c r="B38" s="2">
        <v>5102</v>
      </c>
      <c r="C38" s="2">
        <v>2729</v>
      </c>
      <c r="D38" s="2">
        <v>2373</v>
      </c>
      <c r="E38" s="2">
        <v>61254</v>
      </c>
      <c r="F38" s="2">
        <v>30322</v>
      </c>
      <c r="G38" s="2">
        <v>30932</v>
      </c>
      <c r="H38" s="6">
        <v>8.3292519672184682</v>
      </c>
      <c r="I38" s="6">
        <v>9.0000659587098486</v>
      </c>
      <c r="J38" s="6">
        <v>7.6716668821931986</v>
      </c>
    </row>
    <row r="39" spans="1:10">
      <c r="A39" s="37" t="s">
        <v>1490</v>
      </c>
      <c r="B39" s="2">
        <v>3609</v>
      </c>
      <c r="C39" s="2">
        <v>1797</v>
      </c>
      <c r="D39" s="2">
        <v>1812</v>
      </c>
      <c r="E39" s="2">
        <v>35046</v>
      </c>
      <c r="F39" s="2">
        <v>17121</v>
      </c>
      <c r="G39" s="2">
        <v>17925</v>
      </c>
      <c r="H39" s="6">
        <v>10.29789419619928</v>
      </c>
      <c r="I39" s="6">
        <v>10.495882249868583</v>
      </c>
      <c r="J39" s="6">
        <v>10.108786610878662</v>
      </c>
    </row>
    <row r="40" spans="1:10">
      <c r="A40" s="37" t="s">
        <v>1491</v>
      </c>
      <c r="B40" s="2">
        <v>3131</v>
      </c>
      <c r="C40" s="2">
        <v>1572</v>
      </c>
      <c r="D40" s="2">
        <v>1559</v>
      </c>
      <c r="E40" s="2">
        <v>32722</v>
      </c>
      <c r="F40" s="2">
        <v>15949</v>
      </c>
      <c r="G40" s="2">
        <v>16773</v>
      </c>
      <c r="H40" s="6">
        <v>9.56848603386101</v>
      </c>
      <c r="I40" s="6">
        <v>9.8564173302401397</v>
      </c>
      <c r="J40" s="6">
        <v>9.2946998151791576</v>
      </c>
    </row>
    <row r="41" spans="1:10">
      <c r="A41" s="37" t="s">
        <v>1492</v>
      </c>
      <c r="B41" s="2">
        <v>6191</v>
      </c>
      <c r="C41" s="2">
        <v>3345</v>
      </c>
      <c r="D41" s="2">
        <v>2846</v>
      </c>
      <c r="E41" s="2">
        <v>64575</v>
      </c>
      <c r="F41" s="2">
        <v>32249</v>
      </c>
      <c r="G41" s="2">
        <v>32326</v>
      </c>
      <c r="H41" s="6">
        <v>9.587301587301587</v>
      </c>
      <c r="I41" s="6">
        <v>10.372414648516234</v>
      </c>
      <c r="J41" s="6">
        <v>8.8040586524778828</v>
      </c>
    </row>
    <row r="42" spans="1:10">
      <c r="A42" s="37" t="s">
        <v>1493</v>
      </c>
      <c r="B42" s="2">
        <v>4563</v>
      </c>
      <c r="C42" s="2">
        <v>2425</v>
      </c>
      <c r="D42" s="2">
        <v>2138</v>
      </c>
      <c r="E42" s="2">
        <v>52350</v>
      </c>
      <c r="F42" s="2">
        <v>27372</v>
      </c>
      <c r="G42" s="2">
        <v>24978</v>
      </c>
      <c r="H42" s="6">
        <v>8.7163323782234965</v>
      </c>
      <c r="I42" s="6">
        <v>8.8594183837498175</v>
      </c>
      <c r="J42" s="6">
        <v>8.5595323885018821</v>
      </c>
    </row>
    <row r="43" spans="1:10">
      <c r="A43" s="37" t="s">
        <v>1494</v>
      </c>
      <c r="B43" s="2">
        <v>6139</v>
      </c>
      <c r="C43" s="2">
        <v>3344</v>
      </c>
      <c r="D43" s="2">
        <v>2795</v>
      </c>
      <c r="E43" s="2">
        <v>90296</v>
      </c>
      <c r="F43" s="2">
        <v>45431</v>
      </c>
      <c r="G43" s="2">
        <v>44865</v>
      </c>
      <c r="H43" s="6">
        <v>6.7987507752281395</v>
      </c>
      <c r="I43" s="6">
        <v>7.3606127974290683</v>
      </c>
      <c r="J43" s="6">
        <v>6.2298005126490583</v>
      </c>
    </row>
    <row r="44" spans="1:10">
      <c r="A44" s="37" t="s">
        <v>1495</v>
      </c>
      <c r="B44" s="2">
        <v>3640</v>
      </c>
      <c r="C44" s="2">
        <v>1835</v>
      </c>
      <c r="D44" s="2">
        <v>1805</v>
      </c>
      <c r="E44" s="2">
        <v>30601</v>
      </c>
      <c r="F44" s="2">
        <v>15505</v>
      </c>
      <c r="G44" s="2">
        <v>15096</v>
      </c>
      <c r="H44" s="6">
        <v>11.895036109931048</v>
      </c>
      <c r="I44" s="6">
        <v>11.834891970332151</v>
      </c>
      <c r="J44" s="6">
        <v>11.956809750927398</v>
      </c>
    </row>
    <row r="45" spans="1:10">
      <c r="A45" s="37" t="s">
        <v>1496</v>
      </c>
      <c r="B45" s="2">
        <v>4893</v>
      </c>
      <c r="C45" s="2">
        <v>2436</v>
      </c>
      <c r="D45" s="2">
        <v>2457</v>
      </c>
      <c r="E45" s="2">
        <v>51750</v>
      </c>
      <c r="F45" s="2">
        <v>25874</v>
      </c>
      <c r="G45" s="2">
        <v>25876</v>
      </c>
      <c r="H45" s="6">
        <v>9.4550724637681167</v>
      </c>
      <c r="I45" s="6">
        <v>9.4148566128159548</v>
      </c>
      <c r="J45" s="6">
        <v>9.4952852063688358</v>
      </c>
    </row>
    <row r="46" spans="1:10">
      <c r="A46" s="37" t="s">
        <v>1497</v>
      </c>
      <c r="B46" s="2">
        <v>3873</v>
      </c>
      <c r="C46" s="2">
        <v>2095</v>
      </c>
      <c r="D46" s="2">
        <v>1778</v>
      </c>
      <c r="E46" s="2">
        <v>42543</v>
      </c>
      <c r="F46" s="2">
        <v>21892</v>
      </c>
      <c r="G46" s="2">
        <v>20651</v>
      </c>
      <c r="H46" s="6">
        <v>9.103730343417249</v>
      </c>
      <c r="I46" s="6">
        <v>9.5697058286131931</v>
      </c>
      <c r="J46" s="6">
        <v>8.6097525543557207</v>
      </c>
    </row>
    <row r="47" spans="1:10">
      <c r="A47" s="37" t="s">
        <v>1498</v>
      </c>
      <c r="B47" s="2">
        <v>4400</v>
      </c>
      <c r="C47" s="2">
        <v>2287</v>
      </c>
      <c r="D47" s="2">
        <v>2113</v>
      </c>
      <c r="E47" s="2">
        <v>46641</v>
      </c>
      <c r="F47" s="2">
        <v>23545</v>
      </c>
      <c r="G47" s="2">
        <v>23096</v>
      </c>
      <c r="H47" s="6">
        <v>9.4337599965695418</v>
      </c>
      <c r="I47" s="6">
        <v>9.7133149288596297</v>
      </c>
      <c r="J47" s="6">
        <v>9.1487703498441295</v>
      </c>
    </row>
    <row r="48" spans="1:10">
      <c r="A48" s="37" t="s">
        <v>1499</v>
      </c>
      <c r="B48" s="2">
        <v>3046</v>
      </c>
      <c r="C48" s="2">
        <v>1545</v>
      </c>
      <c r="D48" s="2">
        <v>1501</v>
      </c>
      <c r="E48" s="2">
        <v>28979</v>
      </c>
      <c r="F48" s="2">
        <v>14453</v>
      </c>
      <c r="G48" s="2">
        <v>14526</v>
      </c>
      <c r="H48" s="6">
        <v>10.511059732910038</v>
      </c>
      <c r="I48" s="6">
        <v>10.689822182245901</v>
      </c>
      <c r="J48" s="6">
        <v>10.333195649180778</v>
      </c>
    </row>
    <row r="49" spans="1:10">
      <c r="A49" s="37" t="s">
        <v>1500</v>
      </c>
      <c r="B49" s="2">
        <v>4038</v>
      </c>
      <c r="C49" s="2">
        <v>2159</v>
      </c>
      <c r="D49" s="2">
        <v>1879</v>
      </c>
      <c r="E49" s="2">
        <v>38037</v>
      </c>
      <c r="F49" s="2">
        <v>20514</v>
      </c>
      <c r="G49" s="2">
        <v>17523</v>
      </c>
      <c r="H49" s="6">
        <v>10.615979178168624</v>
      </c>
      <c r="I49" s="6">
        <v>10.524519840109194</v>
      </c>
      <c r="J49" s="6">
        <v>10.723049706100554</v>
      </c>
    </row>
    <row r="50" spans="1:10">
      <c r="A50" s="176" t="s">
        <v>1509</v>
      </c>
      <c r="B50" s="176"/>
      <c r="C50" s="176"/>
      <c r="D50" s="176"/>
      <c r="E50" s="176"/>
      <c r="F50" s="176"/>
      <c r="G50" s="176"/>
      <c r="H50" s="176"/>
      <c r="I50" s="176"/>
      <c r="J50" s="176"/>
    </row>
  </sheetData>
  <mergeCells count="6">
    <mergeCell ref="A50:J50"/>
    <mergeCell ref="A1:J1"/>
    <mergeCell ref="A2:A3"/>
    <mergeCell ref="B2:D2"/>
    <mergeCell ref="E2:G2"/>
    <mergeCell ref="H2:J2"/>
  </mergeCells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H19" sqref="H19"/>
    </sheetView>
  </sheetViews>
  <sheetFormatPr defaultRowHeight="16.5"/>
  <cols>
    <col min="1" max="1" width="21.125" bestFit="1" customWidth="1"/>
    <col min="2" max="2" width="19.5" bestFit="1" customWidth="1"/>
    <col min="3" max="3" width="14" bestFit="1" customWidth="1"/>
    <col min="4" max="4" width="16.75" bestFit="1" customWidth="1"/>
    <col min="5" max="5" width="10.875" bestFit="1" customWidth="1"/>
    <col min="6" max="6" width="17.125" bestFit="1" customWidth="1"/>
  </cols>
  <sheetData>
    <row r="1" spans="1:12" ht="24">
      <c r="A1" s="175" t="s">
        <v>1511</v>
      </c>
      <c r="B1" s="175"/>
      <c r="C1" s="175"/>
      <c r="D1" s="175"/>
      <c r="E1" s="1" t="s">
        <v>1535</v>
      </c>
      <c r="F1" s="1" t="s">
        <v>1568</v>
      </c>
    </row>
    <row r="2" spans="1:12">
      <c r="A2" s="39" t="s">
        <v>1471</v>
      </c>
      <c r="B2" s="39" t="s">
        <v>140</v>
      </c>
      <c r="C2" s="40" t="s">
        <v>134</v>
      </c>
      <c r="D2" s="39" t="s">
        <v>141</v>
      </c>
    </row>
    <row r="3" spans="1:12">
      <c r="A3" s="44" t="s">
        <v>86</v>
      </c>
      <c r="B3" s="2">
        <v>1348626</v>
      </c>
      <c r="C3" s="2">
        <v>51325329</v>
      </c>
      <c r="D3" s="6">
        <f t="shared" ref="D3:D27" si="0">B3/C3*100</f>
        <v>2.627603224910648</v>
      </c>
    </row>
    <row r="4" spans="1:12">
      <c r="A4" s="35" t="s">
        <v>161</v>
      </c>
      <c r="B4" s="2">
        <v>252765</v>
      </c>
      <c r="C4" s="2">
        <v>9386034</v>
      </c>
      <c r="D4" s="6">
        <f t="shared" si="0"/>
        <v>2.6929904579506103</v>
      </c>
    </row>
    <row r="5" spans="1:12">
      <c r="A5" s="35" t="s">
        <v>162</v>
      </c>
      <c r="B5" s="2">
        <v>49090</v>
      </c>
      <c r="C5" s="2">
        <v>3293362</v>
      </c>
      <c r="D5" s="6">
        <f t="shared" si="0"/>
        <v>1.4905740699018206</v>
      </c>
    </row>
    <row r="6" spans="1:12">
      <c r="A6" s="35" t="s">
        <v>163</v>
      </c>
      <c r="B6" s="2">
        <v>33305</v>
      </c>
      <c r="C6" s="2">
        <v>2374960</v>
      </c>
      <c r="D6" s="6">
        <f t="shared" si="0"/>
        <v>1.4023394078216056</v>
      </c>
    </row>
    <row r="7" spans="1:12">
      <c r="A7" s="35" t="s">
        <v>164</v>
      </c>
      <c r="B7" s="2">
        <v>81016</v>
      </c>
      <c r="C7" s="2">
        <v>2997410</v>
      </c>
      <c r="D7" s="6">
        <f t="shared" si="0"/>
        <v>2.7028668083445373</v>
      </c>
      <c r="J7" s="9"/>
      <c r="K7" s="9"/>
      <c r="L7" s="9"/>
    </row>
    <row r="8" spans="1:12">
      <c r="A8" s="35" t="s">
        <v>165</v>
      </c>
      <c r="B8" s="2">
        <v>25348</v>
      </c>
      <c r="C8" s="2">
        <v>1419237</v>
      </c>
      <c r="D8" s="6">
        <f t="shared" si="0"/>
        <v>1.7860300992716509</v>
      </c>
      <c r="J8" s="9"/>
      <c r="K8" s="9"/>
      <c r="L8" s="9"/>
    </row>
    <row r="9" spans="1:12">
      <c r="A9" s="35" t="s">
        <v>166</v>
      </c>
      <c r="B9" s="2">
        <v>23384</v>
      </c>
      <c r="C9" s="2">
        <v>1442216</v>
      </c>
      <c r="D9" s="6">
        <f t="shared" si="0"/>
        <v>1.6213937440716233</v>
      </c>
      <c r="J9" s="9"/>
      <c r="K9" s="9"/>
      <c r="L9" s="9"/>
    </row>
    <row r="10" spans="1:12">
      <c r="A10" s="35" t="s">
        <v>167</v>
      </c>
      <c r="B10" s="2">
        <v>23620</v>
      </c>
      <c r="C10" s="2">
        <v>1103661</v>
      </c>
      <c r="D10" s="6">
        <f t="shared" si="0"/>
        <v>2.1401499192233846</v>
      </c>
      <c r="J10" s="9"/>
      <c r="K10" s="9"/>
      <c r="L10" s="9"/>
    </row>
    <row r="11" spans="1:12">
      <c r="A11" s="35" t="s">
        <v>168</v>
      </c>
      <c r="B11" s="2">
        <v>5786</v>
      </c>
      <c r="C11" s="2">
        <v>386525</v>
      </c>
      <c r="D11" s="6">
        <f t="shared" si="0"/>
        <v>1.4969277537028651</v>
      </c>
      <c r="J11" s="9"/>
      <c r="K11" s="9"/>
      <c r="L11" s="9"/>
    </row>
    <row r="12" spans="1:12">
      <c r="A12" s="35" t="s">
        <v>169</v>
      </c>
      <c r="B12" s="2">
        <v>425629</v>
      </c>
      <c r="C12" s="2">
        <v>13630821</v>
      </c>
      <c r="D12" s="6">
        <f t="shared" si="0"/>
        <v>3.1225485244065636</v>
      </c>
      <c r="J12" s="9"/>
      <c r="K12" s="9"/>
      <c r="L12" s="9"/>
    </row>
    <row r="13" spans="1:12">
      <c r="A13" s="35" t="s">
        <v>202</v>
      </c>
      <c r="B13" s="2">
        <v>23484</v>
      </c>
      <c r="C13" s="2">
        <v>1527807</v>
      </c>
      <c r="D13" s="6">
        <f t="shared" si="0"/>
        <v>1.5371051448252298</v>
      </c>
      <c r="J13" s="9"/>
      <c r="K13" s="9"/>
      <c r="L13" s="9"/>
    </row>
    <row r="14" spans="1:12">
      <c r="A14" s="35" t="s">
        <v>170</v>
      </c>
      <c r="B14" s="2">
        <v>48866</v>
      </c>
      <c r="C14" s="2">
        <v>1593469</v>
      </c>
      <c r="D14" s="6">
        <f t="shared" si="0"/>
        <v>3.0666426519750307</v>
      </c>
      <c r="J14" s="9"/>
      <c r="K14" s="9"/>
      <c r="L14" s="9"/>
    </row>
    <row r="15" spans="1:12">
      <c r="A15" s="35" t="s">
        <v>171</v>
      </c>
      <c r="B15" s="2">
        <v>85215</v>
      </c>
      <c r="C15" s="2">
        <v>2130119</v>
      </c>
      <c r="D15" s="6">
        <f t="shared" si="0"/>
        <v>4.0004807243163407</v>
      </c>
      <c r="J15" s="9"/>
      <c r="K15" s="9"/>
      <c r="L15" s="9"/>
    </row>
    <row r="16" spans="1:12">
      <c r="A16" s="35" t="s">
        <v>201</v>
      </c>
      <c r="B16" s="2">
        <v>40215</v>
      </c>
      <c r="C16" s="2">
        <v>1754757</v>
      </c>
      <c r="D16" s="6">
        <f t="shared" si="0"/>
        <v>2.2917703134963987</v>
      </c>
      <c r="J16" s="9"/>
      <c r="K16" s="9"/>
      <c r="L16" s="9"/>
    </row>
    <row r="17" spans="1:12">
      <c r="A17" s="35" t="s">
        <v>85</v>
      </c>
      <c r="B17" s="2">
        <v>49110</v>
      </c>
      <c r="C17" s="2">
        <v>1804217</v>
      </c>
      <c r="D17" s="6">
        <f t="shared" si="0"/>
        <v>2.7219563943804985</v>
      </c>
      <c r="J17" s="9"/>
      <c r="K17" s="9"/>
      <c r="L17" s="9"/>
    </row>
    <row r="18" spans="1:12">
      <c r="A18" s="35" t="s">
        <v>172</v>
      </c>
      <c r="B18" s="2">
        <v>67025</v>
      </c>
      <c r="C18" s="2">
        <v>2554324</v>
      </c>
      <c r="D18" s="6">
        <f t="shared" si="0"/>
        <v>2.6239819224186127</v>
      </c>
      <c r="J18" s="9"/>
      <c r="K18" s="9"/>
      <c r="L18" s="9"/>
    </row>
    <row r="19" spans="1:12">
      <c r="A19" s="35" t="s">
        <v>173</v>
      </c>
      <c r="B19" s="2">
        <v>89312</v>
      </c>
      <c r="C19" s="2">
        <v>3251158</v>
      </c>
      <c r="D19" s="6">
        <f t="shared" si="0"/>
        <v>2.7470827317528093</v>
      </c>
      <c r="J19" s="9"/>
      <c r="K19" s="9"/>
      <c r="L19" s="9"/>
    </row>
    <row r="20" spans="1:12">
      <c r="A20" s="35" t="s">
        <v>174</v>
      </c>
      <c r="B20" s="2">
        <v>25456</v>
      </c>
      <c r="C20" s="2">
        <v>675252</v>
      </c>
      <c r="D20" s="6">
        <f t="shared" si="0"/>
        <v>3.769851847902709</v>
      </c>
      <c r="J20" s="9"/>
      <c r="K20" s="9"/>
      <c r="L20" s="9"/>
    </row>
    <row r="21" spans="1:12">
      <c r="A21" s="36" t="s">
        <v>1473</v>
      </c>
      <c r="B21" s="34">
        <f>SUM(B27,B41,B42,B43,B47,B48)</f>
        <v>18746</v>
      </c>
      <c r="C21" s="34">
        <f>SUM(C27,C41,C42,C43,C47,C48)</f>
        <v>454419</v>
      </c>
      <c r="D21" s="6">
        <f t="shared" si="0"/>
        <v>4.1252676494600804</v>
      </c>
      <c r="J21" s="9"/>
      <c r="K21" s="9"/>
      <c r="L21" s="9"/>
    </row>
    <row r="22" spans="1:12">
      <c r="A22" s="36" t="s">
        <v>1474</v>
      </c>
      <c r="B22" s="34">
        <f>B28</f>
        <v>6405</v>
      </c>
      <c r="C22" s="34">
        <f>C28</f>
        <v>271696</v>
      </c>
      <c r="D22" s="6">
        <f t="shared" si="0"/>
        <v>2.3574141687768684</v>
      </c>
      <c r="J22" s="9"/>
      <c r="K22" s="9"/>
      <c r="L22" s="9"/>
    </row>
    <row r="23" spans="1:12">
      <c r="A23" s="36" t="s">
        <v>1475</v>
      </c>
      <c r="B23" s="34">
        <f>SUM(B29,B31,B34,B35,B36)</f>
        <v>7608</v>
      </c>
      <c r="C23" s="34">
        <f>SUM(C29,C31,C34,C35,C36)</f>
        <v>553916</v>
      </c>
      <c r="D23" s="6">
        <f t="shared" si="0"/>
        <v>1.3734934538810939</v>
      </c>
      <c r="J23" s="9"/>
      <c r="K23" s="9"/>
      <c r="L23" s="9"/>
    </row>
    <row r="24" spans="1:12">
      <c r="A24" s="36" t="s">
        <v>1476</v>
      </c>
      <c r="B24" s="34">
        <f>SUM(B30,B33,B37)</f>
        <v>5451</v>
      </c>
      <c r="C24" s="34">
        <f>SUM(C30,C33,C37)</f>
        <v>205536</v>
      </c>
      <c r="D24" s="6">
        <f t="shared" si="0"/>
        <v>2.6520901447921532</v>
      </c>
      <c r="J24" s="9"/>
      <c r="K24" s="9"/>
      <c r="L24" s="9"/>
    </row>
    <row r="25" spans="1:12">
      <c r="A25" s="36" t="s">
        <v>1477</v>
      </c>
      <c r="B25" s="34">
        <f>SUM(B38,B39,B40,B46)</f>
        <v>7397</v>
      </c>
      <c r="C25" s="34">
        <f>SUM(C38,C39,C40,C46)</f>
        <v>178984</v>
      </c>
      <c r="D25" s="6">
        <f t="shared" si="0"/>
        <v>4.1327716443927951</v>
      </c>
      <c r="J25" s="9"/>
      <c r="K25" s="9"/>
      <c r="L25" s="9"/>
    </row>
    <row r="26" spans="1:12">
      <c r="A26" s="36" t="s">
        <v>1478</v>
      </c>
      <c r="B26" s="34">
        <f>SUM(B32,B44,B45)</f>
        <v>3503</v>
      </c>
      <c r="C26" s="34">
        <f>SUM(C32,C44,C45)</f>
        <v>139666</v>
      </c>
      <c r="D26" s="6">
        <f t="shared" si="0"/>
        <v>2.5081265304368996</v>
      </c>
      <c r="J26" s="9"/>
      <c r="K26" s="9"/>
      <c r="L26" s="9"/>
    </row>
    <row r="27" spans="1:12">
      <c r="A27" s="37" t="s">
        <v>1479</v>
      </c>
      <c r="B27" s="2">
        <v>4191</v>
      </c>
      <c r="C27" s="2">
        <v>214156</v>
      </c>
      <c r="D27" s="6">
        <f t="shared" si="0"/>
        <v>1.9569846280281664</v>
      </c>
      <c r="J27" s="9"/>
      <c r="K27" s="9"/>
      <c r="L27" s="9"/>
    </row>
    <row r="28" spans="1:12">
      <c r="A28" s="37" t="s">
        <v>1480</v>
      </c>
      <c r="B28" s="2">
        <v>6405</v>
      </c>
      <c r="C28" s="2">
        <v>271696</v>
      </c>
      <c r="D28" s="6">
        <f t="shared" ref="D28:D48" si="1">B28/C28*100</f>
        <v>2.3574141687768684</v>
      </c>
      <c r="J28" s="9"/>
      <c r="K28" s="9"/>
      <c r="L28" s="9"/>
    </row>
    <row r="29" spans="1:12">
      <c r="A29" s="37" t="s">
        <v>1481</v>
      </c>
      <c r="B29" s="2">
        <v>2806</v>
      </c>
      <c r="C29" s="2">
        <v>278137</v>
      </c>
      <c r="D29" s="6">
        <f t="shared" si="1"/>
        <v>1.0088553482636253</v>
      </c>
      <c r="J29" s="9"/>
      <c r="K29" s="9"/>
      <c r="L29" s="9"/>
    </row>
    <row r="30" spans="1:12">
      <c r="A30" s="37" t="s">
        <v>1482</v>
      </c>
      <c r="B30" s="2">
        <v>3921</v>
      </c>
      <c r="C30" s="2">
        <v>117377</v>
      </c>
      <c r="D30" s="6">
        <f t="shared" si="1"/>
        <v>3.3405181594349833</v>
      </c>
      <c r="J30" s="9"/>
      <c r="K30" s="9"/>
      <c r="L30" s="9"/>
    </row>
    <row r="31" spans="1:12">
      <c r="A31" s="37" t="s">
        <v>1483</v>
      </c>
      <c r="B31" s="2">
        <v>2104</v>
      </c>
      <c r="C31" s="2">
        <v>152666</v>
      </c>
      <c r="D31" s="6">
        <f t="shared" si="1"/>
        <v>1.378171957082782</v>
      </c>
      <c r="J31" s="9"/>
      <c r="K31" s="9"/>
      <c r="L31" s="9"/>
    </row>
    <row r="32" spans="1:12">
      <c r="A32" s="37" t="s">
        <v>1484</v>
      </c>
      <c r="B32" s="2">
        <v>1247</v>
      </c>
      <c r="C32" s="2">
        <v>45373</v>
      </c>
      <c r="D32" s="6">
        <f t="shared" si="1"/>
        <v>2.7483305049258373</v>
      </c>
      <c r="J32" s="9"/>
      <c r="K32" s="9"/>
      <c r="L32" s="9"/>
    </row>
    <row r="33" spans="1:12">
      <c r="A33" s="37" t="s">
        <v>1485</v>
      </c>
      <c r="B33" s="2">
        <v>508</v>
      </c>
      <c r="C33" s="2">
        <v>26905</v>
      </c>
      <c r="D33" s="6">
        <f t="shared" si="1"/>
        <v>1.8881248838505855</v>
      </c>
      <c r="J33" s="9"/>
      <c r="K33" s="9"/>
      <c r="L33" s="9"/>
    </row>
    <row r="34" spans="1:12">
      <c r="A34" s="37" t="s">
        <v>1486</v>
      </c>
      <c r="B34" s="2">
        <v>210</v>
      </c>
      <c r="C34" s="2">
        <v>24314</v>
      </c>
      <c r="D34" s="6">
        <f t="shared" si="1"/>
        <v>0.8636999259685777</v>
      </c>
    </row>
    <row r="35" spans="1:12">
      <c r="A35" s="37" t="s">
        <v>1487</v>
      </c>
      <c r="B35" s="2">
        <v>1689</v>
      </c>
      <c r="C35" s="2">
        <v>61113</v>
      </c>
      <c r="D35" s="6">
        <f t="shared" si="1"/>
        <v>2.7637327573511361</v>
      </c>
    </row>
    <row r="36" spans="1:12">
      <c r="A36" s="37" t="s">
        <v>1488</v>
      </c>
      <c r="B36" s="2">
        <v>799</v>
      </c>
      <c r="C36" s="2">
        <v>37686</v>
      </c>
      <c r="D36" s="6">
        <f t="shared" si="1"/>
        <v>2.1201507190999314</v>
      </c>
    </row>
    <row r="37" spans="1:12">
      <c r="A37" s="37" t="s">
        <v>1489</v>
      </c>
      <c r="B37" s="2">
        <v>1022</v>
      </c>
      <c r="C37" s="2">
        <v>61254</v>
      </c>
      <c r="D37" s="6">
        <f t="shared" si="1"/>
        <v>1.6684624677572077</v>
      </c>
    </row>
    <row r="38" spans="1:12">
      <c r="A38" s="37" t="s">
        <v>1490</v>
      </c>
      <c r="B38" s="2">
        <v>634</v>
      </c>
      <c r="C38" s="2">
        <v>35046</v>
      </c>
      <c r="D38" s="6">
        <f t="shared" si="1"/>
        <v>1.8090509615933343</v>
      </c>
    </row>
    <row r="39" spans="1:12">
      <c r="A39" s="37" t="s">
        <v>1491</v>
      </c>
      <c r="B39" s="2">
        <v>570</v>
      </c>
      <c r="C39" s="2">
        <v>32722</v>
      </c>
      <c r="D39" s="6">
        <f t="shared" si="1"/>
        <v>1.7419473137338795</v>
      </c>
    </row>
    <row r="40" spans="1:12">
      <c r="A40" s="37" t="s">
        <v>1492</v>
      </c>
      <c r="B40" s="2">
        <v>2286</v>
      </c>
      <c r="C40" s="2">
        <v>64575</v>
      </c>
      <c r="D40" s="6">
        <f t="shared" si="1"/>
        <v>3.5400696864111501</v>
      </c>
    </row>
    <row r="41" spans="1:12">
      <c r="A41" s="37" t="s">
        <v>1493</v>
      </c>
      <c r="B41" s="2">
        <v>8221</v>
      </c>
      <c r="C41" s="2">
        <v>52350</v>
      </c>
      <c r="D41" s="6">
        <f t="shared" si="1"/>
        <v>15.703915950334288</v>
      </c>
    </row>
    <row r="42" spans="1:12">
      <c r="A42" s="37" t="s">
        <v>1494</v>
      </c>
      <c r="B42" s="2">
        <v>2083</v>
      </c>
      <c r="C42" s="2">
        <v>90296</v>
      </c>
      <c r="D42" s="6">
        <f t="shared" si="1"/>
        <v>2.3068574466200054</v>
      </c>
    </row>
    <row r="43" spans="1:12">
      <c r="A43" s="37" t="s">
        <v>1495</v>
      </c>
      <c r="B43" s="2">
        <v>971</v>
      </c>
      <c r="C43" s="2">
        <v>30601</v>
      </c>
      <c r="D43" s="6">
        <f t="shared" si="1"/>
        <v>3.1730989183360023</v>
      </c>
    </row>
    <row r="44" spans="1:12">
      <c r="A44" s="37" t="s">
        <v>1496</v>
      </c>
      <c r="B44" s="2">
        <v>1121</v>
      </c>
      <c r="C44" s="2">
        <v>51750</v>
      </c>
      <c r="D44" s="6">
        <f t="shared" si="1"/>
        <v>2.1661835748792271</v>
      </c>
    </row>
    <row r="45" spans="1:12">
      <c r="A45" s="37" t="s">
        <v>1497</v>
      </c>
      <c r="B45" s="2">
        <v>1135</v>
      </c>
      <c r="C45" s="2">
        <v>42543</v>
      </c>
      <c r="D45" s="6">
        <f t="shared" si="1"/>
        <v>2.6678889594057775</v>
      </c>
    </row>
    <row r="46" spans="1:12">
      <c r="A46" s="37" t="s">
        <v>1498</v>
      </c>
      <c r="B46" s="2">
        <v>3907</v>
      </c>
      <c r="C46" s="2">
        <v>46641</v>
      </c>
      <c r="D46" s="6">
        <f t="shared" si="1"/>
        <v>8.3767500696811812</v>
      </c>
    </row>
    <row r="47" spans="1:12">
      <c r="A47" s="37" t="s">
        <v>1499</v>
      </c>
      <c r="B47" s="2">
        <v>2070</v>
      </c>
      <c r="C47" s="2">
        <v>28979</v>
      </c>
      <c r="D47" s="6">
        <f t="shared" si="1"/>
        <v>7.1431036267642094</v>
      </c>
    </row>
    <row r="48" spans="1:12">
      <c r="A48" s="37" t="s">
        <v>1500</v>
      </c>
      <c r="B48" s="2">
        <v>1210</v>
      </c>
      <c r="C48" s="2">
        <v>38037</v>
      </c>
      <c r="D48" s="6">
        <f t="shared" si="1"/>
        <v>3.1811131266924306</v>
      </c>
    </row>
    <row r="49" spans="1:4">
      <c r="A49" s="187" t="s">
        <v>1539</v>
      </c>
      <c r="B49" s="187"/>
      <c r="C49" s="187"/>
      <c r="D49" s="187"/>
    </row>
  </sheetData>
  <sortState ref="A4:D26">
    <sortCondition ref="A2:A25" customList="전국,전라남도,목포시,여수시,순천시,나주시,광양시,담양군,곡성군,구례군,고흥군,보성군,화순군,장흥군,강진군,해남군,영암군,무안군,함평군,영광군,장성군,완도군,진도군,신안군"/>
  </sortState>
  <mergeCells count="2">
    <mergeCell ref="A1:D1"/>
    <mergeCell ref="A49:D49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H35" sqref="H35"/>
    </sheetView>
  </sheetViews>
  <sheetFormatPr defaultRowHeight="16.5"/>
  <cols>
    <col min="1" max="1" width="18.625" bestFit="1" customWidth="1"/>
    <col min="2" max="2" width="17.25" bestFit="1" customWidth="1"/>
    <col min="3" max="3" width="22.625" bestFit="1" customWidth="1"/>
    <col min="4" max="4" width="16.5" bestFit="1" customWidth="1"/>
    <col min="5" max="5" width="12.875" bestFit="1" customWidth="1"/>
    <col min="6" max="6" width="17.125" bestFit="1" customWidth="1"/>
  </cols>
  <sheetData>
    <row r="1" spans="1:6" ht="24">
      <c r="A1" s="179" t="s">
        <v>1512</v>
      </c>
      <c r="B1" s="180"/>
      <c r="C1" s="180"/>
      <c r="D1" s="181"/>
      <c r="E1" s="1" t="s">
        <v>1536</v>
      </c>
      <c r="F1" s="1" t="s">
        <v>1568</v>
      </c>
    </row>
    <row r="2" spans="1:6">
      <c r="A2" s="40" t="s">
        <v>1471</v>
      </c>
      <c r="B2" s="40" t="s">
        <v>1540</v>
      </c>
      <c r="C2" s="40" t="s">
        <v>149</v>
      </c>
      <c r="D2" s="39" t="s">
        <v>150</v>
      </c>
    </row>
    <row r="3" spans="1:6">
      <c r="A3" s="44" t="s">
        <v>86</v>
      </c>
      <c r="B3" s="2">
        <v>415584</v>
      </c>
      <c r="C3" s="2">
        <v>22073158</v>
      </c>
      <c r="D3" s="6">
        <f>B3/C3*100</f>
        <v>1.8827573290600284</v>
      </c>
    </row>
    <row r="4" spans="1:6">
      <c r="A4" s="35" t="s">
        <v>161</v>
      </c>
      <c r="B4" s="2">
        <v>74514</v>
      </c>
      <c r="C4" s="2">
        <v>4141659</v>
      </c>
      <c r="D4" s="6">
        <f t="shared" ref="D4:D29" si="0">B4/C4*100</f>
        <v>1.7991341150973557</v>
      </c>
    </row>
    <row r="5" spans="1:6">
      <c r="A5" s="35" t="s">
        <v>162</v>
      </c>
      <c r="B5" s="2">
        <v>16732</v>
      </c>
      <c r="C5" s="2">
        <v>1462404</v>
      </c>
      <c r="D5" s="6">
        <f t="shared" si="0"/>
        <v>1.1441434788198062</v>
      </c>
    </row>
    <row r="6" spans="1:6">
      <c r="A6" s="35" t="s">
        <v>163</v>
      </c>
      <c r="B6" s="2">
        <v>12453</v>
      </c>
      <c r="C6" s="2">
        <v>1033238</v>
      </c>
      <c r="D6" s="6">
        <f t="shared" si="0"/>
        <v>1.2052402253885359</v>
      </c>
    </row>
    <row r="7" spans="1:6">
      <c r="A7" s="35" t="s">
        <v>164</v>
      </c>
      <c r="B7" s="2">
        <v>30406</v>
      </c>
      <c r="C7" s="2">
        <v>1242168</v>
      </c>
      <c r="D7" s="6">
        <f t="shared" si="0"/>
        <v>2.4478170424612453</v>
      </c>
    </row>
    <row r="8" spans="1:6">
      <c r="A8" s="35" t="s">
        <v>165</v>
      </c>
      <c r="B8" s="2">
        <v>8700</v>
      </c>
      <c r="C8" s="2">
        <v>627602</v>
      </c>
      <c r="D8" s="6">
        <f t="shared" si="0"/>
        <v>1.3862288520431738</v>
      </c>
    </row>
    <row r="9" spans="1:6">
      <c r="A9" s="35" t="s">
        <v>166</v>
      </c>
      <c r="B9" s="2">
        <v>8366</v>
      </c>
      <c r="C9" s="2">
        <v>654809</v>
      </c>
      <c r="D9" s="6">
        <f t="shared" si="0"/>
        <v>1.2776244675928401</v>
      </c>
    </row>
    <row r="10" spans="1:6">
      <c r="A10" s="35" t="s">
        <v>167</v>
      </c>
      <c r="B10" s="2">
        <v>7625</v>
      </c>
      <c r="C10" s="2">
        <v>458129</v>
      </c>
      <c r="D10" s="6">
        <f t="shared" si="0"/>
        <v>1.6643783737768183</v>
      </c>
    </row>
    <row r="11" spans="1:6">
      <c r="A11" s="35" t="s">
        <v>168</v>
      </c>
      <c r="B11" s="2">
        <v>1991</v>
      </c>
      <c r="C11" s="2">
        <v>156444</v>
      </c>
      <c r="D11" s="6">
        <f t="shared" si="0"/>
        <v>1.2726598655109815</v>
      </c>
    </row>
    <row r="12" spans="1:6">
      <c r="A12" s="35" t="s">
        <v>169</v>
      </c>
      <c r="B12" s="2">
        <v>127914</v>
      </c>
      <c r="C12" s="2">
        <v>5500024</v>
      </c>
      <c r="D12" s="6">
        <f t="shared" si="0"/>
        <v>2.3256989424046153</v>
      </c>
    </row>
    <row r="13" spans="1:6">
      <c r="A13" s="35" t="s">
        <v>202</v>
      </c>
      <c r="B13" s="2">
        <v>10397</v>
      </c>
      <c r="C13" s="2">
        <v>698410</v>
      </c>
      <c r="D13" s="6">
        <f t="shared" si="0"/>
        <v>1.4886671153047637</v>
      </c>
    </row>
    <row r="14" spans="1:6">
      <c r="A14" s="35" t="s">
        <v>170</v>
      </c>
      <c r="B14" s="2">
        <v>13896</v>
      </c>
      <c r="C14" s="2">
        <v>720231</v>
      </c>
      <c r="D14" s="6">
        <f t="shared" si="0"/>
        <v>1.9293809902656229</v>
      </c>
    </row>
    <row r="15" spans="1:6">
      <c r="A15" s="35" t="s">
        <v>171</v>
      </c>
      <c r="B15" s="2">
        <v>21896</v>
      </c>
      <c r="C15" s="2">
        <v>948631</v>
      </c>
      <c r="D15" s="6">
        <f t="shared" si="0"/>
        <v>2.3081682972620547</v>
      </c>
    </row>
    <row r="16" spans="1:6">
      <c r="A16" s="35" t="s">
        <v>201</v>
      </c>
      <c r="B16" s="2">
        <v>14693</v>
      </c>
      <c r="C16" s="2">
        <v>786775</v>
      </c>
      <c r="D16" s="6">
        <f t="shared" si="0"/>
        <v>1.8674970607861205</v>
      </c>
    </row>
    <row r="17" spans="1:4">
      <c r="A17" s="35" t="s">
        <v>85</v>
      </c>
      <c r="B17" s="2">
        <v>16325</v>
      </c>
      <c r="C17" s="2">
        <v>793249</v>
      </c>
      <c r="D17" s="6">
        <f t="shared" si="0"/>
        <v>2.0579918789686467</v>
      </c>
    </row>
    <row r="18" spans="1:4">
      <c r="A18" s="35" t="s">
        <v>172</v>
      </c>
      <c r="B18" s="2">
        <v>19284</v>
      </c>
      <c r="C18" s="2">
        <v>1166594</v>
      </c>
      <c r="D18" s="6">
        <f t="shared" si="0"/>
        <v>1.6530172450741218</v>
      </c>
    </row>
    <row r="19" spans="1:4">
      <c r="A19" s="35" t="s">
        <v>173</v>
      </c>
      <c r="B19" s="2">
        <v>24228</v>
      </c>
      <c r="C19" s="2">
        <v>1404476</v>
      </c>
      <c r="D19" s="6">
        <f t="shared" si="0"/>
        <v>1.7250561775352515</v>
      </c>
    </row>
    <row r="20" spans="1:4">
      <c r="A20" s="35" t="s">
        <v>174</v>
      </c>
      <c r="B20" s="2">
        <v>6164</v>
      </c>
      <c r="C20" s="2">
        <v>278315</v>
      </c>
      <c r="D20" s="6">
        <f t="shared" si="0"/>
        <v>2.2147566606183644</v>
      </c>
    </row>
    <row r="21" spans="1:4">
      <c r="A21" s="36" t="s">
        <v>1473</v>
      </c>
      <c r="B21" s="34">
        <f>SUM(B27,B41,B42,B43,B47,B48)</f>
        <v>4451</v>
      </c>
      <c r="C21" s="34">
        <f>SUM(C27,C41,C42,C43,C47,C48)</f>
        <v>204728</v>
      </c>
      <c r="D21" s="6">
        <f t="shared" si="0"/>
        <v>2.1741041772498146</v>
      </c>
    </row>
    <row r="22" spans="1:4">
      <c r="A22" s="36" t="s">
        <v>1474</v>
      </c>
      <c r="B22" s="34">
        <f>B28</f>
        <v>1868</v>
      </c>
      <c r="C22" s="34">
        <f>C28</f>
        <v>116299</v>
      </c>
      <c r="D22" s="6">
        <f t="shared" si="0"/>
        <v>1.6062046965150172</v>
      </c>
    </row>
    <row r="23" spans="1:4">
      <c r="A23" s="36" t="s">
        <v>1475</v>
      </c>
      <c r="B23" s="34">
        <f>SUM(B29,B31,B34,B35,B36)</f>
        <v>4266</v>
      </c>
      <c r="C23" s="34">
        <f>SUM(C29,C31,C34,C35,C36)</f>
        <v>238450</v>
      </c>
      <c r="D23" s="6">
        <f t="shared" si="0"/>
        <v>1.7890543090794717</v>
      </c>
    </row>
    <row r="24" spans="1:4">
      <c r="A24" s="36" t="s">
        <v>1476</v>
      </c>
      <c r="B24" s="34">
        <f>SUM(B30,B33,B37)</f>
        <v>2176</v>
      </c>
      <c r="C24" s="34">
        <f>SUM(C30,C33,C37)</f>
        <v>91850</v>
      </c>
      <c r="D24" s="6">
        <f t="shared" si="0"/>
        <v>2.3690800217746326</v>
      </c>
    </row>
    <row r="25" spans="1:4">
      <c r="A25" s="36" t="s">
        <v>1477</v>
      </c>
      <c r="B25" s="34">
        <f>SUM(B38,B39,B40,B46)</f>
        <v>2034</v>
      </c>
      <c r="C25" s="34">
        <f>SUM(C38,C39,C40,C46)</f>
        <v>82259</v>
      </c>
      <c r="D25" s="6">
        <f t="shared" si="0"/>
        <v>2.4726777617038866</v>
      </c>
    </row>
    <row r="26" spans="1:4">
      <c r="A26" s="36" t="s">
        <v>1478</v>
      </c>
      <c r="B26" s="34">
        <f>SUM(B32,B44,B45)</f>
        <v>1530</v>
      </c>
      <c r="C26" s="34">
        <f>SUM(C32,C44,C45)</f>
        <v>59663</v>
      </c>
      <c r="D26" s="6">
        <f t="shared" si="0"/>
        <v>2.5644033990915642</v>
      </c>
    </row>
    <row r="27" spans="1:4">
      <c r="A27" s="37" t="s">
        <v>1479</v>
      </c>
      <c r="B27" s="2">
        <v>1588</v>
      </c>
      <c r="C27" s="2">
        <v>96911</v>
      </c>
      <c r="D27" s="6">
        <f t="shared" si="0"/>
        <v>1.6386168752773163</v>
      </c>
    </row>
    <row r="28" spans="1:4">
      <c r="A28" s="37" t="s">
        <v>1480</v>
      </c>
      <c r="B28" s="2">
        <v>1868</v>
      </c>
      <c r="C28" s="2">
        <v>116299</v>
      </c>
      <c r="D28" s="6">
        <f t="shared" si="0"/>
        <v>1.6062046965150172</v>
      </c>
    </row>
    <row r="29" spans="1:4">
      <c r="A29" s="37" t="s">
        <v>1481</v>
      </c>
      <c r="B29" s="2">
        <v>1662</v>
      </c>
      <c r="C29" s="2">
        <v>116484</v>
      </c>
      <c r="D29" s="6">
        <f t="shared" si="0"/>
        <v>1.4268053981662718</v>
      </c>
    </row>
    <row r="30" spans="1:4">
      <c r="A30" s="37" t="s">
        <v>1482</v>
      </c>
      <c r="B30" s="2">
        <v>1202</v>
      </c>
      <c r="C30" s="2">
        <v>52082</v>
      </c>
      <c r="D30" s="6">
        <f t="shared" ref="D30:D48" si="1">B30/C30*100</f>
        <v>2.3078990822165046</v>
      </c>
    </row>
    <row r="31" spans="1:4">
      <c r="A31" s="37" t="s">
        <v>1483</v>
      </c>
      <c r="B31" s="2">
        <v>1312</v>
      </c>
      <c r="C31" s="2">
        <v>62702</v>
      </c>
      <c r="D31" s="6">
        <f t="shared" si="1"/>
        <v>2.0924372428311697</v>
      </c>
    </row>
    <row r="32" spans="1:4">
      <c r="A32" s="37" t="s">
        <v>1484</v>
      </c>
      <c r="B32" s="2">
        <v>452</v>
      </c>
      <c r="C32" s="2">
        <v>19234</v>
      </c>
      <c r="D32" s="6">
        <f t="shared" si="1"/>
        <v>2.3500051991265467</v>
      </c>
    </row>
    <row r="33" spans="1:4">
      <c r="A33" s="37" t="s">
        <v>1485</v>
      </c>
      <c r="B33" s="2">
        <v>307</v>
      </c>
      <c r="C33" s="2">
        <v>13018</v>
      </c>
      <c r="D33" s="6">
        <f t="shared" si="1"/>
        <v>2.3582731602396678</v>
      </c>
    </row>
    <row r="34" spans="1:4">
      <c r="A34" s="37" t="s">
        <v>1486</v>
      </c>
      <c r="B34" s="2">
        <v>259</v>
      </c>
      <c r="C34" s="2">
        <v>11254</v>
      </c>
      <c r="D34" s="6">
        <f t="shared" si="1"/>
        <v>2.3014039452639063</v>
      </c>
    </row>
    <row r="35" spans="1:4">
      <c r="A35" s="37" t="s">
        <v>1487</v>
      </c>
      <c r="B35" s="2">
        <v>636</v>
      </c>
      <c r="C35" s="2">
        <v>30024</v>
      </c>
      <c r="D35" s="6">
        <f t="shared" si="1"/>
        <v>2.1183053557154277</v>
      </c>
    </row>
    <row r="36" spans="1:4">
      <c r="A36" s="37" t="s">
        <v>1488</v>
      </c>
      <c r="B36" s="2">
        <v>397</v>
      </c>
      <c r="C36" s="2">
        <v>17986</v>
      </c>
      <c r="D36" s="6">
        <f t="shared" si="1"/>
        <v>2.2072723229178246</v>
      </c>
    </row>
    <row r="37" spans="1:4">
      <c r="A37" s="37" t="s">
        <v>1489</v>
      </c>
      <c r="B37" s="2">
        <v>667</v>
      </c>
      <c r="C37" s="2">
        <v>26750</v>
      </c>
      <c r="D37" s="6">
        <f t="shared" si="1"/>
        <v>2.4934579439252338</v>
      </c>
    </row>
    <row r="38" spans="1:4">
      <c r="A38" s="37" t="s">
        <v>1490</v>
      </c>
      <c r="B38" s="2">
        <v>407</v>
      </c>
      <c r="C38" s="2">
        <v>16463</v>
      </c>
      <c r="D38" s="6">
        <f t="shared" si="1"/>
        <v>2.4722104112251717</v>
      </c>
    </row>
    <row r="39" spans="1:4">
      <c r="A39" s="37" t="s">
        <v>1491</v>
      </c>
      <c r="B39" s="2">
        <v>329</v>
      </c>
      <c r="C39" s="2">
        <v>15392</v>
      </c>
      <c r="D39" s="6">
        <f t="shared" si="1"/>
        <v>2.1374740124740126</v>
      </c>
    </row>
    <row r="40" spans="1:4">
      <c r="A40" s="37" t="s">
        <v>1492</v>
      </c>
      <c r="B40" s="2">
        <v>794</v>
      </c>
      <c r="C40" s="2">
        <v>29232</v>
      </c>
      <c r="D40" s="6">
        <f t="shared" si="1"/>
        <v>2.7162014230979747</v>
      </c>
    </row>
    <row r="41" spans="1:4">
      <c r="A41" s="37" t="s">
        <v>1493</v>
      </c>
      <c r="B41" s="2">
        <v>1053</v>
      </c>
      <c r="C41" s="2">
        <v>24977</v>
      </c>
      <c r="D41" s="6">
        <f t="shared" si="1"/>
        <v>4.2158786083196542</v>
      </c>
    </row>
    <row r="42" spans="1:4">
      <c r="A42" s="37" t="s">
        <v>1494</v>
      </c>
      <c r="B42" s="2">
        <v>709</v>
      </c>
      <c r="C42" s="2">
        <v>38330</v>
      </c>
      <c r="D42" s="6">
        <f t="shared" si="1"/>
        <v>1.8497260631359247</v>
      </c>
    </row>
    <row r="43" spans="1:4">
      <c r="A43" s="37" t="s">
        <v>1495</v>
      </c>
      <c r="B43" s="2">
        <v>347</v>
      </c>
      <c r="C43" s="2">
        <v>13808</v>
      </c>
      <c r="D43" s="6">
        <f t="shared" si="1"/>
        <v>2.5130359212050988</v>
      </c>
    </row>
    <row r="44" spans="1:4">
      <c r="A44" s="37" t="s">
        <v>1496</v>
      </c>
      <c r="B44" s="2">
        <v>546</v>
      </c>
      <c r="C44" s="2">
        <v>22526</v>
      </c>
      <c r="D44" s="6">
        <f t="shared" si="1"/>
        <v>2.4238657551274083</v>
      </c>
    </row>
    <row r="45" spans="1:4">
      <c r="A45" s="37" t="s">
        <v>1497</v>
      </c>
      <c r="B45" s="2">
        <v>532</v>
      </c>
      <c r="C45" s="2">
        <v>17903</v>
      </c>
      <c r="D45" s="6">
        <f t="shared" si="1"/>
        <v>2.9715690107803163</v>
      </c>
    </row>
    <row r="46" spans="1:4">
      <c r="A46" s="37" t="s">
        <v>1498</v>
      </c>
      <c r="B46" s="2">
        <v>504</v>
      </c>
      <c r="C46" s="2">
        <v>21172</v>
      </c>
      <c r="D46" s="6">
        <f t="shared" si="1"/>
        <v>2.3805025505384472</v>
      </c>
    </row>
    <row r="47" spans="1:4">
      <c r="A47" s="37" t="s">
        <v>1499</v>
      </c>
      <c r="B47" s="2">
        <v>387</v>
      </c>
      <c r="C47" s="2">
        <v>13647</v>
      </c>
      <c r="D47" s="6">
        <f t="shared" si="1"/>
        <v>2.8357880852934709</v>
      </c>
    </row>
    <row r="48" spans="1:4">
      <c r="A48" s="37" t="s">
        <v>1500</v>
      </c>
      <c r="B48" s="2">
        <v>367</v>
      </c>
      <c r="C48" s="2">
        <v>17055</v>
      </c>
      <c r="D48" s="6">
        <f t="shared" si="1"/>
        <v>2.1518616241571387</v>
      </c>
    </row>
    <row r="49" spans="1:4">
      <c r="A49" s="187" t="s">
        <v>1541</v>
      </c>
      <c r="B49" s="187"/>
      <c r="C49" s="187"/>
      <c r="D49" s="187"/>
    </row>
  </sheetData>
  <mergeCells count="2">
    <mergeCell ref="A1:D1"/>
    <mergeCell ref="A49:D49"/>
  </mergeCells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1" workbookViewId="0">
      <selection activeCell="A2" sqref="A2:C44"/>
    </sheetView>
  </sheetViews>
  <sheetFormatPr defaultRowHeight="16.5"/>
  <cols>
    <col min="1" max="1" width="15.125" bestFit="1" customWidth="1"/>
    <col min="2" max="3" width="26.875" bestFit="1" customWidth="1"/>
    <col min="4" max="4" width="7.25" bestFit="1" customWidth="1"/>
    <col min="5" max="5" width="17.125" bestFit="1" customWidth="1"/>
  </cols>
  <sheetData>
    <row r="1" spans="1:5" ht="24">
      <c r="A1" s="175" t="s">
        <v>1513</v>
      </c>
      <c r="B1" s="175"/>
      <c r="C1" s="175"/>
      <c r="D1" s="1" t="s">
        <v>1542</v>
      </c>
      <c r="E1" s="1" t="s">
        <v>1569</v>
      </c>
    </row>
    <row r="2" spans="1:5">
      <c r="A2" s="177" t="s">
        <v>1471</v>
      </c>
      <c r="B2" s="177" t="s">
        <v>1513</v>
      </c>
      <c r="C2" s="177" t="s">
        <v>105</v>
      </c>
    </row>
    <row r="3" spans="1:5">
      <c r="A3" s="177" t="s">
        <v>153</v>
      </c>
      <c r="B3" s="39" t="s">
        <v>1515</v>
      </c>
      <c r="C3" s="39" t="s">
        <v>1514</v>
      </c>
    </row>
    <row r="4" spans="1:5">
      <c r="A4" s="44" t="s">
        <v>86</v>
      </c>
      <c r="B4" s="4">
        <v>48.6</v>
      </c>
      <c r="C4" s="4">
        <v>43.3</v>
      </c>
    </row>
    <row r="5" spans="1:5">
      <c r="A5" s="35" t="s">
        <v>161</v>
      </c>
      <c r="B5" s="4">
        <v>79.8</v>
      </c>
      <c r="C5" s="4">
        <v>74</v>
      </c>
    </row>
    <row r="6" spans="1:5">
      <c r="A6" s="35" t="s">
        <v>162</v>
      </c>
      <c r="B6" s="4">
        <v>51.4</v>
      </c>
      <c r="C6" s="4">
        <v>45.1</v>
      </c>
    </row>
    <row r="7" spans="1:5">
      <c r="A7" s="35" t="s">
        <v>163</v>
      </c>
      <c r="B7" s="4">
        <v>47.6</v>
      </c>
      <c r="C7" s="4">
        <v>44.3</v>
      </c>
    </row>
    <row r="8" spans="1:5">
      <c r="A8" s="35" t="s">
        <v>164</v>
      </c>
      <c r="B8" s="4">
        <v>54.9</v>
      </c>
      <c r="C8" s="4">
        <v>49.6</v>
      </c>
    </row>
    <row r="9" spans="1:5">
      <c r="A9" s="35" t="s">
        <v>165</v>
      </c>
      <c r="B9" s="4">
        <v>42.7</v>
      </c>
      <c r="C9" s="4">
        <v>40.700000000000003</v>
      </c>
    </row>
    <row r="10" spans="1:5">
      <c r="A10" s="35" t="s">
        <v>166</v>
      </c>
      <c r="B10" s="4">
        <v>45.3</v>
      </c>
      <c r="C10" s="4">
        <v>41.7</v>
      </c>
    </row>
    <row r="11" spans="1:5">
      <c r="A11" s="35" t="s">
        <v>167</v>
      </c>
      <c r="B11" s="4">
        <v>51.7</v>
      </c>
      <c r="C11" s="4">
        <v>46.3</v>
      </c>
    </row>
    <row r="12" spans="1:5">
      <c r="A12" s="35" t="s">
        <v>168</v>
      </c>
      <c r="B12" s="4">
        <v>63.8</v>
      </c>
      <c r="C12" s="4">
        <v>57.5</v>
      </c>
    </row>
    <row r="13" spans="1:5">
      <c r="A13" s="35" t="s">
        <v>169</v>
      </c>
      <c r="B13" s="4">
        <v>62.7</v>
      </c>
      <c r="C13" s="4">
        <v>55.1</v>
      </c>
    </row>
    <row r="14" spans="1:5">
      <c r="A14" s="35" t="s">
        <v>202</v>
      </c>
      <c r="B14" s="4">
        <v>28.9</v>
      </c>
      <c r="C14" s="4">
        <v>25.2</v>
      </c>
    </row>
    <row r="15" spans="1:5">
      <c r="A15" s="35" t="s">
        <v>170</v>
      </c>
      <c r="B15" s="4">
        <v>34.299999999999997</v>
      </c>
      <c r="C15" s="4">
        <v>30.4</v>
      </c>
    </row>
    <row r="16" spans="1:5">
      <c r="A16" s="35" t="s">
        <v>171</v>
      </c>
      <c r="B16" s="4">
        <v>37.6</v>
      </c>
      <c r="C16" s="4">
        <v>32.4</v>
      </c>
    </row>
    <row r="17" spans="1:3">
      <c r="A17" s="35" t="s">
        <v>201</v>
      </c>
      <c r="B17" s="4">
        <v>27.3</v>
      </c>
      <c r="C17" s="4">
        <v>23.5</v>
      </c>
    </row>
    <row r="18" spans="1:3">
      <c r="A18" s="35" t="s">
        <v>85</v>
      </c>
      <c r="B18" s="4">
        <v>26.9</v>
      </c>
      <c r="C18" s="4">
        <v>24.4</v>
      </c>
    </row>
    <row r="19" spans="1:3">
      <c r="A19" s="35" t="s">
        <v>172</v>
      </c>
      <c r="B19" s="4">
        <v>29.8</v>
      </c>
      <c r="C19" s="4">
        <v>24.6</v>
      </c>
    </row>
    <row r="20" spans="1:3">
      <c r="A20" s="35" t="s">
        <v>173</v>
      </c>
      <c r="B20" s="4">
        <v>39.200000000000003</v>
      </c>
      <c r="C20" s="4">
        <v>33.6</v>
      </c>
    </row>
    <row r="21" spans="1:3">
      <c r="A21" s="35" t="s">
        <v>174</v>
      </c>
      <c r="B21" s="4">
        <v>38.4</v>
      </c>
      <c r="C21" s="4">
        <v>34</v>
      </c>
    </row>
    <row r="22" spans="1:3">
      <c r="A22" s="37" t="s">
        <v>1479</v>
      </c>
      <c r="B22" s="4">
        <v>20.399999999999999</v>
      </c>
      <c r="C22" s="4">
        <v>16.399999999999999</v>
      </c>
    </row>
    <row r="23" spans="1:3">
      <c r="A23" s="37" t="s">
        <v>1480</v>
      </c>
      <c r="B23" s="4">
        <v>30.8</v>
      </c>
      <c r="C23" s="4">
        <v>25.9</v>
      </c>
    </row>
    <row r="24" spans="1:3">
      <c r="A24" s="37" t="s">
        <v>1481</v>
      </c>
      <c r="B24" s="4">
        <v>21.8</v>
      </c>
      <c r="C24" s="4">
        <v>19.600000000000001</v>
      </c>
    </row>
    <row r="25" spans="1:3">
      <c r="A25" s="37" t="s">
        <v>1482</v>
      </c>
      <c r="B25" s="4">
        <v>16.8</v>
      </c>
      <c r="C25" s="4">
        <v>16.8</v>
      </c>
    </row>
    <row r="26" spans="1:3">
      <c r="A26" s="37" t="s">
        <v>1483</v>
      </c>
      <c r="B26" s="4">
        <v>30.3</v>
      </c>
      <c r="C26" s="4">
        <v>22.9</v>
      </c>
    </row>
    <row r="27" spans="1:3">
      <c r="A27" s="37" t="s">
        <v>1484</v>
      </c>
      <c r="B27" s="4">
        <v>13.6</v>
      </c>
      <c r="C27" s="4">
        <v>12</v>
      </c>
    </row>
    <row r="28" spans="1:3">
      <c r="A28" s="37" t="s">
        <v>1485</v>
      </c>
      <c r="B28" s="4">
        <v>13.4</v>
      </c>
      <c r="C28" s="4">
        <v>9.3000000000000007</v>
      </c>
    </row>
    <row r="29" spans="1:3">
      <c r="A29" s="37" t="s">
        <v>1486</v>
      </c>
      <c r="B29" s="4">
        <v>9.5</v>
      </c>
      <c r="C29" s="4">
        <v>7.8</v>
      </c>
    </row>
    <row r="30" spans="1:3">
      <c r="A30" s="37" t="s">
        <v>1487</v>
      </c>
      <c r="B30" s="4">
        <v>11</v>
      </c>
      <c r="C30" s="4">
        <v>7.1</v>
      </c>
    </row>
    <row r="31" spans="1:3">
      <c r="A31" s="37" t="s">
        <v>1488</v>
      </c>
      <c r="B31" s="4">
        <v>9.8000000000000007</v>
      </c>
      <c r="C31" s="4">
        <v>7.6</v>
      </c>
    </row>
    <row r="32" spans="1:3">
      <c r="A32" s="37" t="s">
        <v>1489</v>
      </c>
      <c r="B32" s="4">
        <v>16.5</v>
      </c>
      <c r="C32" s="4">
        <v>15.6</v>
      </c>
    </row>
    <row r="33" spans="1:3">
      <c r="A33" s="37" t="s">
        <v>1490</v>
      </c>
      <c r="B33" s="4">
        <v>9.6999999999999993</v>
      </c>
      <c r="C33" s="4">
        <v>8</v>
      </c>
    </row>
    <row r="34" spans="1:3">
      <c r="A34" s="37" t="s">
        <v>1491</v>
      </c>
      <c r="B34" s="4">
        <v>8.9</v>
      </c>
      <c r="C34" s="4">
        <v>7.8</v>
      </c>
    </row>
    <row r="35" spans="1:3">
      <c r="A35" s="37" t="s">
        <v>1492</v>
      </c>
      <c r="B35" s="4">
        <v>13.3</v>
      </c>
      <c r="C35" s="4">
        <v>7.8</v>
      </c>
    </row>
    <row r="36" spans="1:3">
      <c r="A36" s="37" t="s">
        <v>1493</v>
      </c>
      <c r="B36" s="4">
        <v>12.1</v>
      </c>
      <c r="C36" s="4">
        <v>12.1</v>
      </c>
    </row>
    <row r="37" spans="1:3">
      <c r="A37" s="37" t="s">
        <v>1494</v>
      </c>
      <c r="B37" s="4">
        <v>14.1</v>
      </c>
      <c r="C37" s="4">
        <v>14.1</v>
      </c>
    </row>
    <row r="38" spans="1:3">
      <c r="A38" s="37" t="s">
        <v>1495</v>
      </c>
      <c r="B38" s="4">
        <v>10.4</v>
      </c>
      <c r="C38" s="4">
        <v>7.2</v>
      </c>
    </row>
    <row r="39" spans="1:3">
      <c r="A39" s="37" t="s">
        <v>1496</v>
      </c>
      <c r="B39" s="4">
        <v>12.1</v>
      </c>
      <c r="C39" s="4">
        <v>11.7</v>
      </c>
    </row>
    <row r="40" spans="1:3">
      <c r="A40" s="37" t="s">
        <v>1497</v>
      </c>
      <c r="B40" s="4">
        <v>14</v>
      </c>
      <c r="C40" s="4">
        <v>10.8</v>
      </c>
    </row>
    <row r="41" spans="1:3">
      <c r="A41" s="37" t="s">
        <v>1498</v>
      </c>
      <c r="B41" s="4">
        <v>7.2</v>
      </c>
      <c r="C41" s="4">
        <v>7.2</v>
      </c>
    </row>
    <row r="42" spans="1:3">
      <c r="A42" s="37" t="s">
        <v>1499</v>
      </c>
      <c r="B42" s="4">
        <v>16.600000000000001</v>
      </c>
      <c r="C42" s="4">
        <v>9.3000000000000007</v>
      </c>
    </row>
    <row r="43" spans="1:3">
      <c r="A43" s="37" t="s">
        <v>1500</v>
      </c>
      <c r="B43" s="4">
        <v>8.4</v>
      </c>
      <c r="C43" s="4">
        <v>7.9</v>
      </c>
    </row>
    <row r="44" spans="1:3">
      <c r="A44" s="188" t="s">
        <v>1543</v>
      </c>
      <c r="B44" s="188"/>
      <c r="C44" s="188"/>
    </row>
  </sheetData>
  <mergeCells count="4">
    <mergeCell ref="A2:A3"/>
    <mergeCell ref="B2:C2"/>
    <mergeCell ref="A1:C1"/>
    <mergeCell ref="A44:C44"/>
  </mergeCells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J32" sqref="J32"/>
    </sheetView>
  </sheetViews>
  <sheetFormatPr defaultRowHeight="16.5"/>
  <cols>
    <col min="1" max="1" width="21.125" bestFit="1" customWidth="1"/>
    <col min="2" max="2" width="9.875" bestFit="1" customWidth="1"/>
    <col min="3" max="4" width="11.125" bestFit="1" customWidth="1"/>
    <col min="5" max="5" width="14.875" customWidth="1"/>
    <col min="6" max="6" width="7.625" customWidth="1"/>
    <col min="7" max="8" width="11" bestFit="1" customWidth="1"/>
    <col min="9" max="9" width="10.875" bestFit="1" customWidth="1"/>
    <col min="10" max="10" width="17.125" bestFit="1" customWidth="1"/>
  </cols>
  <sheetData>
    <row r="1" spans="1:10" ht="24">
      <c r="A1" s="175" t="s">
        <v>1574</v>
      </c>
      <c r="B1" s="175"/>
      <c r="C1" s="175"/>
      <c r="D1" s="175"/>
      <c r="E1" s="175"/>
      <c r="F1" s="175"/>
      <c r="G1" s="175"/>
      <c r="H1" s="175"/>
      <c r="I1" s="1" t="s">
        <v>1535</v>
      </c>
      <c r="J1" s="1" t="s">
        <v>1568</v>
      </c>
    </row>
    <row r="2" spans="1:10">
      <c r="A2" s="177" t="s">
        <v>1471</v>
      </c>
      <c r="B2" s="177" t="s">
        <v>200</v>
      </c>
      <c r="C2" s="177"/>
      <c r="D2" s="177"/>
      <c r="E2" s="39" t="s">
        <v>1516</v>
      </c>
      <c r="F2" s="177" t="s">
        <v>1570</v>
      </c>
      <c r="G2" s="177"/>
      <c r="H2" s="177"/>
    </row>
    <row r="3" spans="1:10">
      <c r="A3" s="177"/>
      <c r="B3" s="39" t="s">
        <v>145</v>
      </c>
      <c r="C3" s="39" t="s">
        <v>146</v>
      </c>
      <c r="D3" s="39" t="s">
        <v>147</v>
      </c>
      <c r="E3" s="40" t="s">
        <v>131</v>
      </c>
      <c r="F3" s="39" t="s">
        <v>145</v>
      </c>
      <c r="G3" s="39" t="s">
        <v>146</v>
      </c>
      <c r="H3" s="39" t="s">
        <v>147</v>
      </c>
    </row>
    <row r="4" spans="1:10">
      <c r="A4" s="44" t="s">
        <v>86</v>
      </c>
      <c r="B4" s="7">
        <f>SUM(C4:D4)</f>
        <v>2554627</v>
      </c>
      <c r="C4" s="7">
        <v>96019</v>
      </c>
      <c r="D4" s="7">
        <v>2458608</v>
      </c>
      <c r="E4" s="2">
        <v>51325329</v>
      </c>
      <c r="F4" s="6">
        <f>B4/$E4*100</f>
        <v>4.977322210637948</v>
      </c>
      <c r="G4" s="6">
        <f t="shared" ref="G4:H4" si="0">C4/$E4*100</f>
        <v>0.18707917098787619</v>
      </c>
      <c r="H4" s="6">
        <f t="shared" si="0"/>
        <v>4.7902430396500728</v>
      </c>
    </row>
    <row r="5" spans="1:10">
      <c r="A5" s="35" t="s">
        <v>161</v>
      </c>
      <c r="B5" s="2">
        <v>427880</v>
      </c>
      <c r="C5" s="2">
        <v>418212</v>
      </c>
      <c r="D5" s="2">
        <v>9668</v>
      </c>
      <c r="E5" s="2">
        <v>9386034</v>
      </c>
      <c r="F5" s="6">
        <f t="shared" ref="F5:F20" si="1">B5/$E5*100</f>
        <v>4.5586879399755</v>
      </c>
      <c r="G5" s="6">
        <f t="shared" ref="G5:G20" si="2">C5/$E5*100</f>
        <v>4.455683838349616</v>
      </c>
      <c r="H5" s="6">
        <f t="shared" ref="H5:H20" si="3">D5/$E5*100</f>
        <v>0.10300410162588373</v>
      </c>
    </row>
    <row r="6" spans="1:10">
      <c r="A6" s="35" t="s">
        <v>162</v>
      </c>
      <c r="B6" s="2">
        <v>234657</v>
      </c>
      <c r="C6" s="2">
        <v>230100</v>
      </c>
      <c r="D6" s="2">
        <v>4557</v>
      </c>
      <c r="E6" s="2">
        <v>3293362</v>
      </c>
      <c r="F6" s="6">
        <f t="shared" si="1"/>
        <v>7.1251505300662359</v>
      </c>
      <c r="G6" s="6">
        <f t="shared" si="2"/>
        <v>6.9867812891507217</v>
      </c>
      <c r="H6" s="6">
        <f t="shared" si="3"/>
        <v>0.13836924091551428</v>
      </c>
    </row>
    <row r="7" spans="1:10">
      <c r="A7" s="35" t="s">
        <v>163</v>
      </c>
      <c r="B7" s="2">
        <v>154802</v>
      </c>
      <c r="C7" s="2">
        <v>149706</v>
      </c>
      <c r="D7" s="2">
        <v>5096</v>
      </c>
      <c r="E7" s="2">
        <v>2374960</v>
      </c>
      <c r="F7" s="6">
        <f t="shared" si="1"/>
        <v>6.5180887257048541</v>
      </c>
      <c r="G7" s="6">
        <f t="shared" si="2"/>
        <v>6.3035166908074247</v>
      </c>
      <c r="H7" s="6">
        <f t="shared" si="3"/>
        <v>0.21457203489742985</v>
      </c>
    </row>
    <row r="8" spans="1:10">
      <c r="A8" s="35" t="s">
        <v>164</v>
      </c>
      <c r="B8" s="2">
        <v>174116</v>
      </c>
      <c r="C8" s="2">
        <v>167473</v>
      </c>
      <c r="D8" s="2">
        <v>6643</v>
      </c>
      <c r="E8" s="2">
        <v>2997410</v>
      </c>
      <c r="F8" s="6">
        <f t="shared" si="1"/>
        <v>5.808881667839902</v>
      </c>
      <c r="G8" s="6">
        <f t="shared" si="2"/>
        <v>5.5872569985420748</v>
      </c>
      <c r="H8" s="6">
        <f t="shared" si="3"/>
        <v>0.22162466929782715</v>
      </c>
    </row>
    <row r="9" spans="1:10">
      <c r="A9" s="35" t="s">
        <v>165</v>
      </c>
      <c r="B9" s="2">
        <v>96473</v>
      </c>
      <c r="C9" s="2">
        <v>94051</v>
      </c>
      <c r="D9" s="2">
        <v>2422</v>
      </c>
      <c r="E9" s="2">
        <v>1419237</v>
      </c>
      <c r="F9" s="6">
        <f t="shared" si="1"/>
        <v>6.797525712759743</v>
      </c>
      <c r="G9" s="6">
        <f t="shared" si="2"/>
        <v>6.6268706354188911</v>
      </c>
      <c r="H9" s="6">
        <f t="shared" si="3"/>
        <v>0.17065507734085286</v>
      </c>
    </row>
    <row r="10" spans="1:10">
      <c r="A10" s="35" t="s">
        <v>166</v>
      </c>
      <c r="B10" s="2">
        <v>77554</v>
      </c>
      <c r="C10" s="2">
        <v>74348</v>
      </c>
      <c r="D10" s="2">
        <v>3206</v>
      </c>
      <c r="E10" s="2">
        <v>1442216</v>
      </c>
      <c r="F10" s="6">
        <f t="shared" si="1"/>
        <v>5.3774191937962135</v>
      </c>
      <c r="G10" s="6">
        <f t="shared" si="2"/>
        <v>5.1551223949810572</v>
      </c>
      <c r="H10" s="6">
        <f t="shared" si="3"/>
        <v>0.22229679881515668</v>
      </c>
    </row>
    <row r="11" spans="1:10">
      <c r="A11" s="35" t="s">
        <v>167</v>
      </c>
      <c r="B11" s="2">
        <v>43817</v>
      </c>
      <c r="C11" s="2">
        <v>42577</v>
      </c>
      <c r="D11" s="2">
        <v>1240</v>
      </c>
      <c r="E11" s="2">
        <v>1103661</v>
      </c>
      <c r="F11" s="6">
        <f t="shared" si="1"/>
        <v>3.970150254471255</v>
      </c>
      <c r="G11" s="6">
        <f t="shared" si="2"/>
        <v>3.8577969140886554</v>
      </c>
      <c r="H11" s="6">
        <f t="shared" si="3"/>
        <v>0.11235334038259936</v>
      </c>
    </row>
    <row r="12" spans="1:10">
      <c r="A12" s="35" t="s">
        <v>168</v>
      </c>
      <c r="B12" s="2">
        <v>8607</v>
      </c>
      <c r="C12" s="2">
        <v>8082</v>
      </c>
      <c r="D12" s="2">
        <v>525</v>
      </c>
      <c r="E12" s="2">
        <v>386525</v>
      </c>
      <c r="F12" s="6">
        <f t="shared" si="1"/>
        <v>2.2267641161632494</v>
      </c>
      <c r="G12" s="6">
        <f t="shared" si="2"/>
        <v>2.090938490395188</v>
      </c>
      <c r="H12" s="6">
        <f t="shared" si="3"/>
        <v>0.13582562576806156</v>
      </c>
    </row>
    <row r="13" spans="1:10">
      <c r="A13" s="35" t="s">
        <v>169</v>
      </c>
      <c r="B13" s="2">
        <v>474086</v>
      </c>
      <c r="C13" s="2">
        <v>452805</v>
      </c>
      <c r="D13" s="2">
        <v>21281</v>
      </c>
      <c r="E13" s="2">
        <v>13630821</v>
      </c>
      <c r="F13" s="6">
        <f t="shared" si="1"/>
        <v>3.478044352574214</v>
      </c>
      <c r="G13" s="6">
        <f t="shared" si="2"/>
        <v>3.3219202276957494</v>
      </c>
      <c r="H13" s="6">
        <f t="shared" si="3"/>
        <v>0.15612412487846478</v>
      </c>
    </row>
    <row r="14" spans="1:10">
      <c r="A14" s="35" t="s">
        <v>202</v>
      </c>
      <c r="B14" s="2">
        <v>86667</v>
      </c>
      <c r="C14" s="2">
        <v>82055</v>
      </c>
      <c r="D14" s="2">
        <v>4612</v>
      </c>
      <c r="E14" s="2">
        <v>1527807</v>
      </c>
      <c r="F14" s="6">
        <f t="shared" si="1"/>
        <v>5.6726405887654661</v>
      </c>
      <c r="G14" s="6">
        <f t="shared" si="2"/>
        <v>5.3707699990901991</v>
      </c>
      <c r="H14" s="6">
        <f t="shared" si="3"/>
        <v>0.30187058967526659</v>
      </c>
    </row>
    <row r="15" spans="1:10">
      <c r="A15" s="35" t="s">
        <v>170</v>
      </c>
      <c r="B15" s="2">
        <v>81577</v>
      </c>
      <c r="C15" s="2">
        <v>76073</v>
      </c>
      <c r="D15" s="2">
        <v>5504</v>
      </c>
      <c r="E15" s="2">
        <v>1593469</v>
      </c>
      <c r="F15" s="6">
        <f t="shared" si="1"/>
        <v>5.1194594937209317</v>
      </c>
      <c r="G15" s="6">
        <f t="shared" si="2"/>
        <v>4.7740495736032518</v>
      </c>
      <c r="H15" s="6">
        <f t="shared" si="3"/>
        <v>0.34540992011768035</v>
      </c>
    </row>
    <row r="16" spans="1:10">
      <c r="A16" s="35" t="s">
        <v>171</v>
      </c>
      <c r="B16" s="2">
        <v>92992</v>
      </c>
      <c r="C16" s="2">
        <v>87637</v>
      </c>
      <c r="D16" s="2">
        <v>5355</v>
      </c>
      <c r="E16" s="2">
        <v>2130119</v>
      </c>
      <c r="F16" s="6">
        <f t="shared" si="1"/>
        <v>4.3655776977718146</v>
      </c>
      <c r="G16" s="6">
        <f t="shared" si="2"/>
        <v>4.1141832921071551</v>
      </c>
      <c r="H16" s="6">
        <f t="shared" si="3"/>
        <v>0.25139440566466004</v>
      </c>
    </row>
    <row r="17" spans="1:8">
      <c r="A17" s="35" t="s">
        <v>201</v>
      </c>
      <c r="B17" s="2">
        <v>131557</v>
      </c>
      <c r="C17" s="2">
        <v>126481</v>
      </c>
      <c r="D17" s="2">
        <v>5076</v>
      </c>
      <c r="E17" s="2">
        <v>1754757</v>
      </c>
      <c r="F17" s="6">
        <f t="shared" si="1"/>
        <v>7.4971634249072663</v>
      </c>
      <c r="G17" s="6">
        <f t="shared" si="2"/>
        <v>7.2078926027934349</v>
      </c>
      <c r="H17" s="6">
        <f t="shared" si="3"/>
        <v>0.28927082211383115</v>
      </c>
    </row>
    <row r="18" spans="1:8">
      <c r="A18" s="35" t="s">
        <v>85</v>
      </c>
      <c r="B18" s="2">
        <v>107240</v>
      </c>
      <c r="C18" s="2">
        <v>101803</v>
      </c>
      <c r="D18" s="2">
        <v>5437</v>
      </c>
      <c r="E18" s="2">
        <v>1804217</v>
      </c>
      <c r="F18" s="6">
        <f t="shared" si="1"/>
        <v>5.9438526518705892</v>
      </c>
      <c r="G18" s="6">
        <f t="shared" si="2"/>
        <v>5.6425030913687211</v>
      </c>
      <c r="H18" s="6">
        <f t="shared" si="3"/>
        <v>0.30134956050186867</v>
      </c>
    </row>
    <row r="19" spans="1:8">
      <c r="A19" s="35" t="s">
        <v>172</v>
      </c>
      <c r="B19" s="2">
        <v>151253</v>
      </c>
      <c r="C19" s="2">
        <v>143562</v>
      </c>
      <c r="D19" s="2">
        <v>7691</v>
      </c>
      <c r="E19" s="2">
        <v>2554324</v>
      </c>
      <c r="F19" s="6">
        <f t="shared" si="1"/>
        <v>5.9214492758162232</v>
      </c>
      <c r="G19" s="6">
        <f t="shared" si="2"/>
        <v>5.6203519991982223</v>
      </c>
      <c r="H19" s="6">
        <f t="shared" si="3"/>
        <v>0.30109727661800145</v>
      </c>
    </row>
    <row r="20" spans="1:8">
      <c r="A20" s="35" t="s">
        <v>173</v>
      </c>
      <c r="B20" s="2">
        <v>176280</v>
      </c>
      <c r="C20" s="2">
        <v>170441</v>
      </c>
      <c r="D20" s="2">
        <v>5839</v>
      </c>
      <c r="E20" s="2">
        <v>3251158</v>
      </c>
      <c r="F20" s="6">
        <f t="shared" si="1"/>
        <v>5.4220680754365054</v>
      </c>
      <c r="G20" s="6">
        <f t="shared" si="2"/>
        <v>5.2424705289622962</v>
      </c>
      <c r="H20" s="6">
        <f t="shared" si="3"/>
        <v>0.17959754647421011</v>
      </c>
    </row>
    <row r="21" spans="1:8">
      <c r="A21" s="35" t="s">
        <v>174</v>
      </c>
      <c r="B21" s="2">
        <v>35069</v>
      </c>
      <c r="C21" s="2">
        <v>33202</v>
      </c>
      <c r="D21" s="2">
        <v>1867</v>
      </c>
      <c r="E21" s="2">
        <v>675252</v>
      </c>
      <c r="F21" s="6">
        <f t="shared" ref="F21" si="4">B21/$E21*100</f>
        <v>5.193468512496076</v>
      </c>
      <c r="G21" s="6">
        <f t="shared" ref="G21" si="5">C21/$E21*100</f>
        <v>4.9169791426015772</v>
      </c>
      <c r="H21" s="6">
        <f t="shared" ref="H21" si="6">D21/$E21*100</f>
        <v>0.27648936989449868</v>
      </c>
    </row>
    <row r="22" spans="1:8">
      <c r="A22" s="36" t="s">
        <v>1473</v>
      </c>
      <c r="B22" s="34">
        <f>SUM(B28,B42,B43,B44,B48,B49)</f>
        <v>32480</v>
      </c>
      <c r="C22" s="34">
        <f t="shared" ref="C22:D22" si="7">SUM(C28,C42,C43,C44,C48,C49)</f>
        <v>1933</v>
      </c>
      <c r="D22" s="34">
        <f t="shared" si="7"/>
        <v>30547</v>
      </c>
      <c r="E22" s="34">
        <f t="shared" ref="E22" si="8">SUM(E28,E42,E43,E44,E48,E49)</f>
        <v>454419</v>
      </c>
      <c r="F22" s="6">
        <f t="shared" ref="F22:F27" si="9">B22/$E22*100</f>
        <v>7.1475884591093246</v>
      </c>
      <c r="G22" s="6">
        <f t="shared" ref="G22:G27" si="10">C22/$E22*100</f>
        <v>0.42537834025425875</v>
      </c>
      <c r="H22" s="6">
        <f t="shared" ref="H22:H27" si="11">D22/$E22*100</f>
        <v>6.7222101188550649</v>
      </c>
    </row>
    <row r="23" spans="1:8">
      <c r="A23" s="36" t="s">
        <v>1474</v>
      </c>
      <c r="B23" s="34">
        <f>B29</f>
        <v>13513</v>
      </c>
      <c r="C23" s="34">
        <f t="shared" ref="C23:D23" si="12">C29</f>
        <v>439</v>
      </c>
      <c r="D23" s="34">
        <f t="shared" si="12"/>
        <v>13074</v>
      </c>
      <c r="E23" s="34">
        <f t="shared" ref="E23" si="13">E29</f>
        <v>271696</v>
      </c>
      <c r="F23" s="6">
        <f t="shared" si="9"/>
        <v>4.9735734055709324</v>
      </c>
      <c r="G23" s="6">
        <f t="shared" si="10"/>
        <v>0.16157764560391025</v>
      </c>
      <c r="H23" s="6">
        <f t="shared" si="11"/>
        <v>4.8119957599670222</v>
      </c>
    </row>
    <row r="24" spans="1:8">
      <c r="A24" s="36" t="s">
        <v>1475</v>
      </c>
      <c r="B24" s="34">
        <f>SUM(B30,B32,B35,B36,B37)</f>
        <v>27081</v>
      </c>
      <c r="C24" s="34">
        <f t="shared" ref="C24:D24" si="14">SUM(C30,C32,C35,C36,C37)</f>
        <v>962</v>
      </c>
      <c r="D24" s="34">
        <f t="shared" si="14"/>
        <v>26119</v>
      </c>
      <c r="E24" s="34">
        <f t="shared" ref="E24" si="15">SUM(E30,E32,E35,E36,E37)</f>
        <v>553916</v>
      </c>
      <c r="F24" s="6">
        <f t="shared" si="9"/>
        <v>4.8890084417131838</v>
      </c>
      <c r="G24" s="6">
        <f t="shared" si="10"/>
        <v>0.17367254240715199</v>
      </c>
      <c r="H24" s="6">
        <f t="shared" si="11"/>
        <v>4.7153358993060319</v>
      </c>
    </row>
    <row r="25" spans="1:8">
      <c r="A25" s="36" t="s">
        <v>1476</v>
      </c>
      <c r="B25" s="34">
        <f>SUM(B31,B34,B38)</f>
        <v>12240</v>
      </c>
      <c r="C25" s="34">
        <f t="shared" ref="C25:D25" si="16">SUM(C31,C34,C38)</f>
        <v>817</v>
      </c>
      <c r="D25" s="34">
        <f t="shared" si="16"/>
        <v>11423</v>
      </c>
      <c r="E25" s="34">
        <f t="shared" ref="E25" si="17">SUM(E31,E34,E38)</f>
        <v>205536</v>
      </c>
      <c r="F25" s="6">
        <f t="shared" si="9"/>
        <v>5.9551611396543667</v>
      </c>
      <c r="G25" s="6">
        <f t="shared" si="10"/>
        <v>0.39749727541647206</v>
      </c>
      <c r="H25" s="6">
        <f t="shared" si="11"/>
        <v>5.5576638642378953</v>
      </c>
    </row>
    <row r="26" spans="1:8">
      <c r="A26" s="36" t="s">
        <v>1477</v>
      </c>
      <c r="B26" s="34">
        <f>SUM(B39,B40,B41,B47)</f>
        <v>13366</v>
      </c>
      <c r="C26" s="34">
        <f t="shared" ref="C26:D26" si="18">SUM(C39,C40,C41,C47)</f>
        <v>690</v>
      </c>
      <c r="D26" s="34">
        <f t="shared" si="18"/>
        <v>12676</v>
      </c>
      <c r="E26" s="34">
        <f t="shared" ref="E26" si="19">SUM(E39,E40,E41,E47)</f>
        <v>178984</v>
      </c>
      <c r="F26" s="6">
        <f t="shared" si="9"/>
        <v>7.4677066106467613</v>
      </c>
      <c r="G26" s="6">
        <f t="shared" si="10"/>
        <v>0.38550931926876147</v>
      </c>
      <c r="H26" s="6">
        <f t="shared" si="11"/>
        <v>7.0821972913780007</v>
      </c>
    </row>
    <row r="27" spans="1:8">
      <c r="A27" s="36" t="s">
        <v>1478</v>
      </c>
      <c r="B27" s="34">
        <f>SUM(B33,B45,B46)</f>
        <v>8560</v>
      </c>
      <c r="C27" s="34">
        <f t="shared" ref="C27:D27" si="20">SUM(C33,C45,C46)</f>
        <v>596</v>
      </c>
      <c r="D27" s="34">
        <f t="shared" si="20"/>
        <v>7964</v>
      </c>
      <c r="E27" s="34">
        <f t="shared" ref="E27" si="21">SUM(E33,E45,E46)</f>
        <v>139666</v>
      </c>
      <c r="F27" s="6">
        <f t="shared" si="9"/>
        <v>6.1289075365514876</v>
      </c>
      <c r="G27" s="6">
        <f t="shared" si="10"/>
        <v>0.42673234717110825</v>
      </c>
      <c r="H27" s="6">
        <f t="shared" si="11"/>
        <v>5.7021751893803794</v>
      </c>
    </row>
    <row r="28" spans="1:8">
      <c r="A28" s="37" t="s">
        <v>1479</v>
      </c>
      <c r="B28" s="7">
        <f t="shared" ref="B28:B49" si="22">SUM(C28:D28)</f>
        <v>19734</v>
      </c>
      <c r="C28" s="7">
        <v>1289</v>
      </c>
      <c r="D28" s="7">
        <v>18445</v>
      </c>
      <c r="E28" s="2">
        <v>214156</v>
      </c>
      <c r="F28" s="6">
        <f t="shared" ref="F28:F49" si="23">B28/$E28*100</f>
        <v>9.2147780122901057</v>
      </c>
      <c r="G28" s="6">
        <f t="shared" ref="G28:G49" si="24">C28/$E28*100</f>
        <v>0.60189768206354244</v>
      </c>
      <c r="H28" s="6">
        <f t="shared" ref="H28:H49" si="25">D28/$E28*100</f>
        <v>8.6128803302265631</v>
      </c>
    </row>
    <row r="29" spans="1:8">
      <c r="A29" s="37" t="s">
        <v>1480</v>
      </c>
      <c r="B29" s="7">
        <f t="shared" si="22"/>
        <v>13513</v>
      </c>
      <c r="C29" s="7">
        <v>439</v>
      </c>
      <c r="D29" s="7">
        <v>13074</v>
      </c>
      <c r="E29" s="2">
        <v>271696</v>
      </c>
      <c r="F29" s="6">
        <f t="shared" si="23"/>
        <v>4.9735734055709324</v>
      </c>
      <c r="G29" s="6">
        <f t="shared" si="24"/>
        <v>0.16157764560391025</v>
      </c>
      <c r="H29" s="6">
        <f t="shared" si="25"/>
        <v>4.8119957599670222</v>
      </c>
    </row>
    <row r="30" spans="1:8">
      <c r="A30" s="37" t="s">
        <v>1481</v>
      </c>
      <c r="B30" s="7">
        <f t="shared" si="22"/>
        <v>11632</v>
      </c>
      <c r="C30" s="7">
        <v>557</v>
      </c>
      <c r="D30" s="7">
        <v>11075</v>
      </c>
      <c r="E30" s="2">
        <v>278137</v>
      </c>
      <c r="F30" s="6">
        <f t="shared" si="23"/>
        <v>4.182111693158407</v>
      </c>
      <c r="G30" s="6">
        <f t="shared" si="24"/>
        <v>0.20026102244577312</v>
      </c>
      <c r="H30" s="6">
        <f t="shared" si="25"/>
        <v>3.9818506707126349</v>
      </c>
    </row>
    <row r="31" spans="1:8">
      <c r="A31" s="37" t="s">
        <v>1482</v>
      </c>
      <c r="B31" s="7">
        <f t="shared" si="22"/>
        <v>6719</v>
      </c>
      <c r="C31" s="7">
        <v>412</v>
      </c>
      <c r="D31" s="7">
        <v>6307</v>
      </c>
      <c r="E31" s="2">
        <v>117377</v>
      </c>
      <c r="F31" s="6">
        <f t="shared" si="23"/>
        <v>5.7242901079427826</v>
      </c>
      <c r="G31" s="6">
        <f t="shared" si="24"/>
        <v>0.35100573366162025</v>
      </c>
      <c r="H31" s="6">
        <f t="shared" si="25"/>
        <v>5.3732843742811625</v>
      </c>
    </row>
    <row r="32" spans="1:8">
      <c r="A32" s="37" t="s">
        <v>1483</v>
      </c>
      <c r="B32" s="7">
        <f t="shared" si="22"/>
        <v>5822</v>
      </c>
      <c r="C32" s="7">
        <v>99</v>
      </c>
      <c r="D32" s="7">
        <v>5723</v>
      </c>
      <c r="E32" s="2">
        <v>152666</v>
      </c>
      <c r="F32" s="6">
        <f t="shared" si="23"/>
        <v>3.8135537709771654</v>
      </c>
      <c r="G32" s="6">
        <f t="shared" si="24"/>
        <v>6.4847444748667021E-2</v>
      </c>
      <c r="H32" s="6">
        <f t="shared" si="25"/>
        <v>3.7487063262284988</v>
      </c>
    </row>
    <row r="33" spans="1:8">
      <c r="A33" s="37" t="s">
        <v>1484</v>
      </c>
      <c r="B33" s="7">
        <f t="shared" si="22"/>
        <v>2612</v>
      </c>
      <c r="C33" s="7">
        <v>169</v>
      </c>
      <c r="D33" s="7">
        <v>2443</v>
      </c>
      <c r="E33" s="2">
        <v>45373</v>
      </c>
      <c r="F33" s="6">
        <f t="shared" si="23"/>
        <v>5.756727569259251</v>
      </c>
      <c r="G33" s="6">
        <f t="shared" si="24"/>
        <v>0.37246820796508934</v>
      </c>
      <c r="H33" s="6">
        <f t="shared" si="25"/>
        <v>5.3842593612941618</v>
      </c>
    </row>
    <row r="34" spans="1:8">
      <c r="A34" s="37" t="s">
        <v>1485</v>
      </c>
      <c r="B34" s="7">
        <f t="shared" si="22"/>
        <v>1920</v>
      </c>
      <c r="C34" s="7">
        <v>198</v>
      </c>
      <c r="D34" s="7">
        <v>1722</v>
      </c>
      <c r="E34" s="2">
        <v>26905</v>
      </c>
      <c r="F34" s="6">
        <f t="shared" si="23"/>
        <v>7.1362200334510311</v>
      </c>
      <c r="G34" s="6">
        <f t="shared" si="24"/>
        <v>0.73592269094963758</v>
      </c>
      <c r="H34" s="6">
        <f t="shared" si="25"/>
        <v>6.4002973425013927</v>
      </c>
    </row>
    <row r="35" spans="1:8">
      <c r="A35" s="37" t="s">
        <v>1486</v>
      </c>
      <c r="B35" s="7">
        <f t="shared" si="22"/>
        <v>1704</v>
      </c>
      <c r="C35" s="7">
        <v>63</v>
      </c>
      <c r="D35" s="7">
        <v>1641</v>
      </c>
      <c r="E35" s="2">
        <v>24314</v>
      </c>
      <c r="F35" s="6">
        <f t="shared" si="23"/>
        <v>7.0083079707164595</v>
      </c>
      <c r="G35" s="6">
        <f t="shared" si="24"/>
        <v>0.25910997779057332</v>
      </c>
      <c r="H35" s="6">
        <f t="shared" si="25"/>
        <v>6.7491979929258861</v>
      </c>
    </row>
    <row r="36" spans="1:8">
      <c r="A36" s="37" t="s">
        <v>1487</v>
      </c>
      <c r="B36" s="7">
        <f t="shared" si="22"/>
        <v>5077</v>
      </c>
      <c r="C36" s="7">
        <v>162</v>
      </c>
      <c r="D36" s="7">
        <v>4915</v>
      </c>
      <c r="E36" s="2">
        <v>61113</v>
      </c>
      <c r="F36" s="6">
        <f t="shared" si="23"/>
        <v>8.3075614026475542</v>
      </c>
      <c r="G36" s="6">
        <f t="shared" si="24"/>
        <v>0.2650827156251534</v>
      </c>
      <c r="H36" s="6">
        <f t="shared" si="25"/>
        <v>8.0424786870224008</v>
      </c>
    </row>
    <row r="37" spans="1:8">
      <c r="A37" s="37" t="s">
        <v>1488</v>
      </c>
      <c r="B37" s="7">
        <f t="shared" si="22"/>
        <v>2846</v>
      </c>
      <c r="C37" s="7">
        <v>81</v>
      </c>
      <c r="D37" s="7">
        <v>2765</v>
      </c>
      <c r="E37" s="2">
        <v>37686</v>
      </c>
      <c r="F37" s="6">
        <f t="shared" si="23"/>
        <v>7.5518760282332966</v>
      </c>
      <c r="G37" s="6">
        <f t="shared" si="24"/>
        <v>0.21493392771851616</v>
      </c>
      <c r="H37" s="6">
        <f t="shared" si="25"/>
        <v>7.3369421005147801</v>
      </c>
    </row>
    <row r="38" spans="1:8">
      <c r="A38" s="37" t="s">
        <v>1489</v>
      </c>
      <c r="B38" s="7">
        <f t="shared" si="22"/>
        <v>3601</v>
      </c>
      <c r="C38" s="7">
        <v>207</v>
      </c>
      <c r="D38" s="7">
        <v>3394</v>
      </c>
      <c r="E38" s="2">
        <v>61254</v>
      </c>
      <c r="F38" s="6">
        <f t="shared" si="23"/>
        <v>5.8787997518529398</v>
      </c>
      <c r="G38" s="6">
        <f t="shared" si="24"/>
        <v>0.33793711431090218</v>
      </c>
      <c r="H38" s="6">
        <f t="shared" si="25"/>
        <v>5.5408626375420376</v>
      </c>
    </row>
    <row r="39" spans="1:8">
      <c r="A39" s="37" t="s">
        <v>1490</v>
      </c>
      <c r="B39" s="7">
        <f t="shared" si="22"/>
        <v>2915</v>
      </c>
      <c r="C39" s="7">
        <v>58</v>
      </c>
      <c r="D39" s="7">
        <v>2857</v>
      </c>
      <c r="E39" s="2">
        <v>35046</v>
      </c>
      <c r="F39" s="6">
        <f t="shared" si="23"/>
        <v>8.3176396735718772</v>
      </c>
      <c r="G39" s="6">
        <f t="shared" si="24"/>
        <v>0.16549677566626719</v>
      </c>
      <c r="H39" s="6">
        <f t="shared" si="25"/>
        <v>8.152142897905609</v>
      </c>
    </row>
    <row r="40" spans="1:8">
      <c r="A40" s="37" t="s">
        <v>1491</v>
      </c>
      <c r="B40" s="7">
        <f t="shared" si="22"/>
        <v>2567</v>
      </c>
      <c r="C40" s="7">
        <v>114</v>
      </c>
      <c r="D40" s="7">
        <v>2453</v>
      </c>
      <c r="E40" s="2">
        <v>32722</v>
      </c>
      <c r="F40" s="6">
        <f t="shared" si="23"/>
        <v>7.8448750076401206</v>
      </c>
      <c r="G40" s="6">
        <f t="shared" si="24"/>
        <v>0.34838946274677585</v>
      </c>
      <c r="H40" s="6">
        <f t="shared" si="25"/>
        <v>7.4964855448933445</v>
      </c>
    </row>
    <row r="41" spans="1:8">
      <c r="A41" s="37" t="s">
        <v>1492</v>
      </c>
      <c r="B41" s="7">
        <f t="shared" si="22"/>
        <v>4688</v>
      </c>
      <c r="C41" s="7">
        <v>437</v>
      </c>
      <c r="D41" s="7">
        <v>4251</v>
      </c>
      <c r="E41" s="2">
        <v>64575</v>
      </c>
      <c r="F41" s="6">
        <f t="shared" si="23"/>
        <v>7.2597754548974063</v>
      </c>
      <c r="G41" s="6">
        <f t="shared" si="24"/>
        <v>0.67673248161053035</v>
      </c>
      <c r="H41" s="6">
        <f t="shared" si="25"/>
        <v>6.5830429732868758</v>
      </c>
    </row>
    <row r="42" spans="1:8">
      <c r="A42" s="37" t="s">
        <v>1493</v>
      </c>
      <c r="B42" s="7">
        <f t="shared" si="22"/>
        <v>2411</v>
      </c>
      <c r="C42" s="7">
        <v>114</v>
      </c>
      <c r="D42" s="7">
        <v>2297</v>
      </c>
      <c r="E42" s="2">
        <v>52350</v>
      </c>
      <c r="F42" s="6">
        <f t="shared" si="23"/>
        <v>4.6055396370582615</v>
      </c>
      <c r="G42" s="6">
        <f t="shared" si="24"/>
        <v>0.2177650429799427</v>
      </c>
      <c r="H42" s="6">
        <f t="shared" si="25"/>
        <v>4.3877745940783193</v>
      </c>
    </row>
    <row r="43" spans="1:8">
      <c r="A43" s="37" t="s">
        <v>1494</v>
      </c>
      <c r="B43" s="7">
        <f t="shared" si="22"/>
        <v>3539</v>
      </c>
      <c r="C43" s="7">
        <v>176</v>
      </c>
      <c r="D43" s="7">
        <v>3363</v>
      </c>
      <c r="E43" s="2">
        <v>90296</v>
      </c>
      <c r="F43" s="6">
        <f t="shared" si="23"/>
        <v>3.9193319748383098</v>
      </c>
      <c r="G43" s="6">
        <f t="shared" si="24"/>
        <v>0.1949145034110038</v>
      </c>
      <c r="H43" s="6">
        <f t="shared" si="25"/>
        <v>3.7244174714273055</v>
      </c>
    </row>
    <row r="44" spans="1:8">
      <c r="A44" s="37" t="s">
        <v>1495</v>
      </c>
      <c r="B44" s="7">
        <f t="shared" si="22"/>
        <v>2116</v>
      </c>
      <c r="C44" s="7">
        <v>194</v>
      </c>
      <c r="D44" s="7">
        <v>1922</v>
      </c>
      <c r="E44" s="2">
        <v>30601</v>
      </c>
      <c r="F44" s="6">
        <f t="shared" si="23"/>
        <v>6.9148067056632136</v>
      </c>
      <c r="G44" s="6">
        <f t="shared" si="24"/>
        <v>0.63396621025456679</v>
      </c>
      <c r="H44" s="6">
        <f t="shared" si="25"/>
        <v>6.2808404954086461</v>
      </c>
    </row>
    <row r="45" spans="1:8">
      <c r="A45" s="37" t="s">
        <v>1496</v>
      </c>
      <c r="B45" s="7">
        <f t="shared" si="22"/>
        <v>3449</v>
      </c>
      <c r="C45" s="7">
        <v>148</v>
      </c>
      <c r="D45" s="7">
        <v>3301</v>
      </c>
      <c r="E45" s="2">
        <v>51750</v>
      </c>
      <c r="F45" s="6">
        <f t="shared" si="23"/>
        <v>6.6647342995169083</v>
      </c>
      <c r="G45" s="6">
        <f t="shared" si="24"/>
        <v>0.28599033816425118</v>
      </c>
      <c r="H45" s="6">
        <f t="shared" si="25"/>
        <v>6.3787439613526562</v>
      </c>
    </row>
    <row r="46" spans="1:8">
      <c r="A46" s="37" t="s">
        <v>1497</v>
      </c>
      <c r="B46" s="7">
        <f t="shared" si="22"/>
        <v>2499</v>
      </c>
      <c r="C46" s="7">
        <v>279</v>
      </c>
      <c r="D46" s="7">
        <v>2220</v>
      </c>
      <c r="E46" s="2">
        <v>42543</v>
      </c>
      <c r="F46" s="6">
        <f t="shared" si="23"/>
        <v>5.8740568366123691</v>
      </c>
      <c r="G46" s="6">
        <f t="shared" si="24"/>
        <v>0.65580706579225723</v>
      </c>
      <c r="H46" s="6">
        <f t="shared" si="25"/>
        <v>5.2182497708201119</v>
      </c>
    </row>
    <row r="47" spans="1:8">
      <c r="A47" s="37" t="s">
        <v>1498</v>
      </c>
      <c r="B47" s="7">
        <f t="shared" si="22"/>
        <v>3196</v>
      </c>
      <c r="C47" s="7">
        <v>81</v>
      </c>
      <c r="D47" s="7">
        <v>3115</v>
      </c>
      <c r="E47" s="2">
        <v>46641</v>
      </c>
      <c r="F47" s="6">
        <f t="shared" si="23"/>
        <v>6.8523402156900586</v>
      </c>
      <c r="G47" s="6">
        <f t="shared" si="24"/>
        <v>0.17366694539139385</v>
      </c>
      <c r="H47" s="6">
        <f t="shared" si="25"/>
        <v>6.6786732702986642</v>
      </c>
    </row>
    <row r="48" spans="1:8">
      <c r="A48" s="37" t="s">
        <v>1499</v>
      </c>
      <c r="B48" s="7">
        <f t="shared" si="22"/>
        <v>2357</v>
      </c>
      <c r="C48" s="7">
        <v>28</v>
      </c>
      <c r="D48" s="7">
        <v>2329</v>
      </c>
      <c r="E48" s="2">
        <v>28979</v>
      </c>
      <c r="F48" s="6">
        <f t="shared" si="23"/>
        <v>8.1334759653542221</v>
      </c>
      <c r="G48" s="6">
        <f t="shared" si="24"/>
        <v>9.6621691569757404E-2</v>
      </c>
      <c r="H48" s="6">
        <f t="shared" si="25"/>
        <v>8.0368542737844653</v>
      </c>
    </row>
    <row r="49" spans="1:8">
      <c r="A49" s="37" t="s">
        <v>1500</v>
      </c>
      <c r="B49" s="7">
        <f t="shared" si="22"/>
        <v>2323</v>
      </c>
      <c r="C49" s="7">
        <v>132</v>
      </c>
      <c r="D49" s="7">
        <v>2191</v>
      </c>
      <c r="E49" s="2">
        <v>38037</v>
      </c>
      <c r="F49" s="6">
        <f t="shared" si="23"/>
        <v>6.1072113994268742</v>
      </c>
      <c r="G49" s="6">
        <f t="shared" si="24"/>
        <v>0.34703052291190156</v>
      </c>
      <c r="H49" s="6">
        <f t="shared" si="25"/>
        <v>5.7601808765149727</v>
      </c>
    </row>
    <row r="50" spans="1:8">
      <c r="A50" s="189" t="s">
        <v>1546</v>
      </c>
      <c r="B50" s="190"/>
      <c r="C50" s="190"/>
      <c r="D50" s="190"/>
      <c r="E50" s="190"/>
      <c r="F50" s="190"/>
      <c r="G50" s="190"/>
      <c r="H50" s="191"/>
    </row>
  </sheetData>
  <mergeCells count="5">
    <mergeCell ref="A2:A3"/>
    <mergeCell ref="B2:D2"/>
    <mergeCell ref="F2:H2"/>
    <mergeCell ref="A1:H1"/>
    <mergeCell ref="A50:H50"/>
  </mergeCells>
  <phoneticPr fontId="4" type="noConversion"/>
  <pageMargins left="0.7" right="0.7" top="0.75" bottom="0.75" header="0.3" footer="0.3"/>
  <ignoredErrors>
    <ignoredError sqref="B4 B28:B4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F29" sqref="F29"/>
    </sheetView>
  </sheetViews>
  <sheetFormatPr defaultRowHeight="16.5"/>
  <cols>
    <col min="1" max="1" width="21.125" bestFit="1" customWidth="1"/>
    <col min="2" max="2" width="22.75" bestFit="1" customWidth="1"/>
    <col min="3" max="3" width="13" bestFit="1" customWidth="1"/>
    <col min="4" max="4" width="22.75" bestFit="1" customWidth="1"/>
    <col min="5" max="5" width="10.875" bestFit="1" customWidth="1"/>
    <col min="6" max="6" width="17.125" bestFit="1" customWidth="1"/>
  </cols>
  <sheetData>
    <row r="1" spans="1:6" ht="24">
      <c r="A1" s="175" t="s">
        <v>1544</v>
      </c>
      <c r="B1" s="175"/>
      <c r="C1" s="175"/>
      <c r="D1" s="175"/>
      <c r="E1" s="1" t="s">
        <v>1535</v>
      </c>
      <c r="F1" s="1" t="s">
        <v>1568</v>
      </c>
    </row>
    <row r="2" spans="1:6">
      <c r="A2" s="39" t="s">
        <v>1471</v>
      </c>
      <c r="B2" s="39" t="s">
        <v>199</v>
      </c>
      <c r="C2" s="25" t="s">
        <v>1472</v>
      </c>
      <c r="D2" s="39" t="s">
        <v>1545</v>
      </c>
    </row>
    <row r="3" spans="1:6">
      <c r="A3" s="44" t="s">
        <v>86</v>
      </c>
      <c r="B3" s="7">
        <v>1546943</v>
      </c>
      <c r="C3" s="2">
        <v>51248233</v>
      </c>
      <c r="D3" s="6">
        <f>B3/$C3*100</f>
        <v>3.0185294388588968</v>
      </c>
    </row>
    <row r="4" spans="1:6">
      <c r="A4" s="35" t="s">
        <v>161</v>
      </c>
      <c r="B4" s="7">
        <v>263047</v>
      </c>
      <c r="C4" s="2">
        <v>9350995</v>
      </c>
      <c r="D4" s="6">
        <f t="shared" ref="D4:D48" si="0">B4/$C4*100</f>
        <v>2.813037543063599</v>
      </c>
    </row>
    <row r="5" spans="1:6">
      <c r="A5" s="35" t="s">
        <v>162</v>
      </c>
      <c r="B5" s="7">
        <v>148280</v>
      </c>
      <c r="C5" s="2">
        <v>3273473</v>
      </c>
      <c r="D5" s="6">
        <f t="shared" si="0"/>
        <v>4.5297456249066359</v>
      </c>
    </row>
    <row r="6" spans="1:6">
      <c r="A6" s="35" t="s">
        <v>163</v>
      </c>
      <c r="B6" s="7">
        <v>100395</v>
      </c>
      <c r="C6" s="2">
        <v>2365523</v>
      </c>
      <c r="D6" s="6">
        <f t="shared" si="0"/>
        <v>4.2440931667119699</v>
      </c>
    </row>
    <row r="7" spans="1:6">
      <c r="A7" s="35" t="s">
        <v>164</v>
      </c>
      <c r="B7" s="7">
        <v>105142</v>
      </c>
      <c r="C7" s="2">
        <v>3016520</v>
      </c>
      <c r="D7" s="6">
        <f t="shared" si="0"/>
        <v>3.4855396284460238</v>
      </c>
    </row>
    <row r="8" spans="1:6">
      <c r="A8" s="35" t="s">
        <v>165</v>
      </c>
      <c r="B8" s="7">
        <v>61208</v>
      </c>
      <c r="C8" s="2">
        <v>1411357</v>
      </c>
      <c r="D8" s="6">
        <f t="shared" si="0"/>
        <v>4.3368191038837089</v>
      </c>
    </row>
    <row r="9" spans="1:6">
      <c r="A9" s="35" t="s">
        <v>166</v>
      </c>
      <c r="B9" s="7">
        <v>50280</v>
      </c>
      <c r="C9" s="2">
        <v>1440456</v>
      </c>
      <c r="D9" s="6">
        <f t="shared" si="0"/>
        <v>3.490561322247955</v>
      </c>
    </row>
    <row r="10" spans="1:6">
      <c r="A10" s="35" t="s">
        <v>167</v>
      </c>
      <c r="B10" s="7">
        <v>24040</v>
      </c>
      <c r="C10" s="2">
        <v>1098728</v>
      </c>
      <c r="D10" s="6">
        <f t="shared" si="0"/>
        <v>2.1879846513422794</v>
      </c>
    </row>
    <row r="11" spans="1:6">
      <c r="A11" s="35" t="s">
        <v>168</v>
      </c>
      <c r="B11" s="7">
        <v>4238</v>
      </c>
      <c r="C11" s="2">
        <v>389443</v>
      </c>
      <c r="D11" s="6">
        <f t="shared" si="0"/>
        <v>1.0882208692928104</v>
      </c>
    </row>
    <row r="12" spans="1:6">
      <c r="A12" s="35" t="s">
        <v>169</v>
      </c>
      <c r="B12" s="7">
        <v>266860</v>
      </c>
      <c r="C12" s="2">
        <v>13680645</v>
      </c>
      <c r="D12" s="6">
        <f t="shared" si="0"/>
        <v>1.9506390232331881</v>
      </c>
    </row>
    <row r="13" spans="1:6">
      <c r="A13" s="35" t="s">
        <v>202</v>
      </c>
      <c r="B13" s="7">
        <v>54175</v>
      </c>
      <c r="C13" s="2">
        <v>1520410</v>
      </c>
      <c r="D13" s="6">
        <f t="shared" si="0"/>
        <v>3.5631836149459688</v>
      </c>
    </row>
    <row r="14" spans="1:6">
      <c r="A14" s="35" t="s">
        <v>170</v>
      </c>
      <c r="B14" s="7">
        <v>76699</v>
      </c>
      <c r="C14" s="2">
        <v>1590858</v>
      </c>
      <c r="D14" s="6">
        <f t="shared" si="0"/>
        <v>4.8212348305128421</v>
      </c>
    </row>
    <row r="15" spans="1:6">
      <c r="A15" s="35" t="s">
        <v>171</v>
      </c>
      <c r="B15" s="7">
        <v>57751</v>
      </c>
      <c r="C15" s="2">
        <v>2135373</v>
      </c>
      <c r="D15" s="6">
        <f t="shared" si="0"/>
        <v>2.7044923767416749</v>
      </c>
    </row>
    <row r="16" spans="1:6">
      <c r="A16" s="35" t="s">
        <v>201</v>
      </c>
      <c r="B16" s="7">
        <v>76701</v>
      </c>
      <c r="C16" s="2">
        <v>1741640</v>
      </c>
      <c r="D16" s="6">
        <f t="shared" si="0"/>
        <v>4.4039525964033901</v>
      </c>
    </row>
    <row r="17" spans="1:4">
      <c r="A17" s="35" t="s">
        <v>85</v>
      </c>
      <c r="B17" s="7">
        <v>66282</v>
      </c>
      <c r="C17" s="2">
        <v>1791496</v>
      </c>
      <c r="D17" s="6">
        <f t="shared" si="0"/>
        <v>3.6998128938049537</v>
      </c>
    </row>
    <row r="18" spans="1:4">
      <c r="A18" s="35" t="s">
        <v>172</v>
      </c>
      <c r="B18" s="7">
        <v>95879</v>
      </c>
      <c r="C18" s="2">
        <v>2537955</v>
      </c>
      <c r="D18" s="6">
        <f t="shared" si="0"/>
        <v>3.7778053590390686</v>
      </c>
    </row>
    <row r="19" spans="1:4">
      <c r="A19" s="35" t="s">
        <v>173</v>
      </c>
      <c r="B19" s="7">
        <v>103071</v>
      </c>
      <c r="C19" s="2">
        <v>3232297</v>
      </c>
      <c r="D19" s="6">
        <f t="shared" si="0"/>
        <v>3.1887849414827905</v>
      </c>
    </row>
    <row r="20" spans="1:4">
      <c r="A20" s="35" t="s">
        <v>174</v>
      </c>
      <c r="B20" s="7">
        <v>21303</v>
      </c>
      <c r="C20" s="2">
        <v>671064</v>
      </c>
      <c r="D20" s="6">
        <f t="shared" si="0"/>
        <v>3.174510925932549</v>
      </c>
    </row>
    <row r="21" spans="1:4">
      <c r="A21" s="36" t="s">
        <v>1473</v>
      </c>
      <c r="B21" s="34">
        <f>SUM(B27,B41,B42,B43,B47,B48)</f>
        <v>19419</v>
      </c>
      <c r="C21" s="34">
        <f>SUM(C27,C41,C42,C43,C47,C48)</f>
        <v>451251</v>
      </c>
      <c r="D21" s="6">
        <f t="shared" si="0"/>
        <v>4.303369964831103</v>
      </c>
    </row>
    <row r="22" spans="1:4">
      <c r="A22" s="36" t="s">
        <v>1474</v>
      </c>
      <c r="B22" s="34">
        <f>B28</f>
        <v>8195</v>
      </c>
      <c r="C22" s="34">
        <f>C28</f>
        <v>268823</v>
      </c>
      <c r="D22" s="6">
        <f t="shared" si="0"/>
        <v>3.0484742748946334</v>
      </c>
    </row>
    <row r="23" spans="1:4">
      <c r="A23" s="36" t="s">
        <v>1475</v>
      </c>
      <c r="B23" s="34">
        <f>SUM(B29,B31,B34,B35,B36)</f>
        <v>16453</v>
      </c>
      <c r="C23" s="34">
        <f>SUM(C29,C31,C34,C35,C36)</f>
        <v>552246</v>
      </c>
      <c r="D23" s="6">
        <f t="shared" si="0"/>
        <v>2.9792882157589191</v>
      </c>
    </row>
    <row r="24" spans="1:4">
      <c r="A24" s="36" t="s">
        <v>1476</v>
      </c>
      <c r="B24" s="34">
        <f>SUM(B30,B33,B37)</f>
        <v>7903</v>
      </c>
      <c r="C24" s="34">
        <f>SUM(C30,C33,C37)</f>
        <v>204415</v>
      </c>
      <c r="D24" s="6">
        <f t="shared" si="0"/>
        <v>3.8661546364014381</v>
      </c>
    </row>
    <row r="25" spans="1:4">
      <c r="A25" s="36" t="s">
        <v>1477</v>
      </c>
      <c r="B25" s="34">
        <f>SUM(B38,B39,B40,B46)</f>
        <v>8418</v>
      </c>
      <c r="C25" s="34">
        <f>SUM(C38,C39,C40,C46)</f>
        <v>176144</v>
      </c>
      <c r="D25" s="6">
        <f t="shared" si="0"/>
        <v>4.7790444182032887</v>
      </c>
    </row>
    <row r="26" spans="1:4">
      <c r="A26" s="36" t="s">
        <v>1478</v>
      </c>
      <c r="B26" s="34">
        <f>SUM(B32,B44,B45)</f>
        <v>5894</v>
      </c>
      <c r="C26" s="34">
        <f>SUM(C32,C44,C45)</f>
        <v>138617</v>
      </c>
      <c r="D26" s="6">
        <f t="shared" si="0"/>
        <v>4.2520037224871405</v>
      </c>
    </row>
    <row r="27" spans="1:4">
      <c r="A27" s="37" t="s">
        <v>1479</v>
      </c>
      <c r="B27" s="8">
        <v>11192</v>
      </c>
      <c r="C27" s="2">
        <v>210806</v>
      </c>
      <c r="D27" s="6">
        <f t="shared" si="0"/>
        <v>5.3091467984782215</v>
      </c>
    </row>
    <row r="28" spans="1:4">
      <c r="A28" s="37" t="s">
        <v>1480</v>
      </c>
      <c r="B28" s="8">
        <v>8195</v>
      </c>
      <c r="C28" s="2">
        <v>268823</v>
      </c>
      <c r="D28" s="6">
        <f t="shared" si="0"/>
        <v>3.0484742748946334</v>
      </c>
    </row>
    <row r="29" spans="1:4">
      <c r="A29" s="37" t="s">
        <v>1481</v>
      </c>
      <c r="B29" s="7">
        <v>6776</v>
      </c>
      <c r="C29" s="2">
        <v>276375</v>
      </c>
      <c r="D29" s="6">
        <f t="shared" si="0"/>
        <v>2.4517412935323382</v>
      </c>
    </row>
    <row r="30" spans="1:4">
      <c r="A30" s="37" t="s">
        <v>1482</v>
      </c>
      <c r="B30" s="7">
        <v>4251</v>
      </c>
      <c r="C30" s="2">
        <v>116891</v>
      </c>
      <c r="D30" s="6">
        <f t="shared" si="0"/>
        <v>3.6367213900129181</v>
      </c>
    </row>
    <row r="31" spans="1:4">
      <c r="A31" s="37" t="s">
        <v>1483</v>
      </c>
      <c r="B31" s="7">
        <v>3213</v>
      </c>
      <c r="C31" s="2">
        <v>154266</v>
      </c>
      <c r="D31" s="6">
        <f t="shared" si="0"/>
        <v>2.0827661312278791</v>
      </c>
    </row>
    <row r="32" spans="1:4">
      <c r="A32" s="37" t="s">
        <v>1484</v>
      </c>
      <c r="B32" s="7">
        <v>1709</v>
      </c>
      <c r="C32" s="2">
        <v>44800</v>
      </c>
      <c r="D32" s="6">
        <f t="shared" si="0"/>
        <v>3.8147321428571428</v>
      </c>
    </row>
    <row r="33" spans="1:4">
      <c r="A33" s="37" t="s">
        <v>1485</v>
      </c>
      <c r="B33" s="7">
        <v>1355</v>
      </c>
      <c r="C33" s="2">
        <v>26638</v>
      </c>
      <c r="D33" s="6">
        <f t="shared" si="0"/>
        <v>5.086718222088745</v>
      </c>
    </row>
    <row r="34" spans="1:4">
      <c r="A34" s="37" t="s">
        <v>1486</v>
      </c>
      <c r="B34" s="7">
        <v>1185</v>
      </c>
      <c r="C34" s="2">
        <v>24056</v>
      </c>
      <c r="D34" s="6">
        <f t="shared" si="0"/>
        <v>4.9260059860325907</v>
      </c>
    </row>
    <row r="35" spans="1:4">
      <c r="A35" s="37" t="s">
        <v>1487</v>
      </c>
      <c r="B35" s="7">
        <v>3322</v>
      </c>
      <c r="C35" s="2">
        <v>60385</v>
      </c>
      <c r="D35" s="6">
        <f t="shared" si="0"/>
        <v>5.5013662333360935</v>
      </c>
    </row>
    <row r="36" spans="1:4">
      <c r="A36" s="37" t="s">
        <v>1488</v>
      </c>
      <c r="B36" s="7">
        <v>1957</v>
      </c>
      <c r="C36" s="2">
        <v>37164</v>
      </c>
      <c r="D36" s="6">
        <f t="shared" si="0"/>
        <v>5.2658486707566459</v>
      </c>
    </row>
    <row r="37" spans="1:4">
      <c r="A37" s="37" t="s">
        <v>1489</v>
      </c>
      <c r="B37" s="7">
        <v>2297</v>
      </c>
      <c r="C37" s="2">
        <v>60886</v>
      </c>
      <c r="D37" s="6">
        <f t="shared" si="0"/>
        <v>3.7726242485957364</v>
      </c>
    </row>
    <row r="38" spans="1:4">
      <c r="A38" s="37" t="s">
        <v>1490</v>
      </c>
      <c r="B38" s="7">
        <v>1885</v>
      </c>
      <c r="C38" s="2">
        <v>34544</v>
      </c>
      <c r="D38" s="6">
        <f t="shared" si="0"/>
        <v>5.4568087077350631</v>
      </c>
    </row>
    <row r="39" spans="1:4">
      <c r="A39" s="37" t="s">
        <v>1491</v>
      </c>
      <c r="B39" s="7">
        <v>1764</v>
      </c>
      <c r="C39" s="2">
        <v>32306</v>
      </c>
      <c r="D39" s="6">
        <f t="shared" si="0"/>
        <v>5.4602860149817367</v>
      </c>
    </row>
    <row r="40" spans="1:4">
      <c r="A40" s="37" t="s">
        <v>1492</v>
      </c>
      <c r="B40" s="7">
        <v>2921</v>
      </c>
      <c r="C40" s="2">
        <v>63457</v>
      </c>
      <c r="D40" s="6">
        <f t="shared" si="0"/>
        <v>4.6031170714026821</v>
      </c>
    </row>
    <row r="41" spans="1:4">
      <c r="A41" s="37" t="s">
        <v>1493</v>
      </c>
      <c r="B41" s="7">
        <v>1676</v>
      </c>
      <c r="C41" s="2">
        <v>51573</v>
      </c>
      <c r="D41" s="6">
        <f t="shared" si="0"/>
        <v>3.2497624726116379</v>
      </c>
    </row>
    <row r="42" spans="1:4">
      <c r="A42" s="37" t="s">
        <v>1494</v>
      </c>
      <c r="B42" s="7">
        <v>2030</v>
      </c>
      <c r="C42" s="2">
        <v>92009</v>
      </c>
      <c r="D42" s="6">
        <f t="shared" si="0"/>
        <v>2.2063059048571332</v>
      </c>
    </row>
    <row r="43" spans="1:4">
      <c r="A43" s="37" t="s">
        <v>1495</v>
      </c>
      <c r="B43" s="7">
        <v>1443</v>
      </c>
      <c r="C43" s="2">
        <v>30107</v>
      </c>
      <c r="D43" s="6">
        <f t="shared" si="0"/>
        <v>4.7929053044142558</v>
      </c>
    </row>
    <row r="44" spans="1:4">
      <c r="A44" s="37" t="s">
        <v>1496</v>
      </c>
      <c r="B44" s="7">
        <v>2533</v>
      </c>
      <c r="C44" s="2">
        <v>51688</v>
      </c>
      <c r="D44" s="6">
        <f t="shared" si="0"/>
        <v>4.9005571892895841</v>
      </c>
    </row>
    <row r="45" spans="1:4">
      <c r="A45" s="37" t="s">
        <v>1497</v>
      </c>
      <c r="B45" s="7">
        <v>1652</v>
      </c>
      <c r="C45" s="2">
        <v>42129</v>
      </c>
      <c r="D45" s="6">
        <f t="shared" si="0"/>
        <v>3.9212893731159064</v>
      </c>
    </row>
    <row r="46" spans="1:4">
      <c r="A46" s="37" t="s">
        <v>1498</v>
      </c>
      <c r="B46" s="7">
        <v>1848</v>
      </c>
      <c r="C46" s="2">
        <v>45837</v>
      </c>
      <c r="D46" s="6">
        <f t="shared" si="0"/>
        <v>4.0316774658027352</v>
      </c>
    </row>
    <row r="47" spans="1:4">
      <c r="A47" s="37" t="s">
        <v>1499</v>
      </c>
      <c r="B47" s="7">
        <v>1525</v>
      </c>
      <c r="C47" s="2">
        <v>28623</v>
      </c>
      <c r="D47" s="6">
        <f t="shared" si="0"/>
        <v>5.3278831708765679</v>
      </c>
    </row>
    <row r="48" spans="1:4">
      <c r="A48" s="37" t="s">
        <v>1500</v>
      </c>
      <c r="B48" s="7">
        <v>1553</v>
      </c>
      <c r="C48" s="2">
        <v>38133</v>
      </c>
      <c r="D48" s="6">
        <f t="shared" si="0"/>
        <v>4.0725880470983142</v>
      </c>
    </row>
    <row r="49" spans="1:4">
      <c r="A49" s="187" t="s">
        <v>1546</v>
      </c>
      <c r="B49" s="187"/>
      <c r="C49" s="187"/>
      <c r="D49" s="187"/>
    </row>
  </sheetData>
  <mergeCells count="2">
    <mergeCell ref="A1:D1"/>
    <mergeCell ref="A49:D49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G20" sqref="G20"/>
    </sheetView>
  </sheetViews>
  <sheetFormatPr defaultRowHeight="16.5"/>
  <cols>
    <col min="1" max="1" width="15.125" bestFit="1" customWidth="1"/>
    <col min="2" max="2" width="47.125" customWidth="1"/>
    <col min="4" max="4" width="17.125" bestFit="1" customWidth="1"/>
  </cols>
  <sheetData>
    <row r="1" spans="1:4" ht="24">
      <c r="A1" s="175" t="s">
        <v>1517</v>
      </c>
      <c r="B1" s="175"/>
      <c r="C1" s="1" t="s">
        <v>1542</v>
      </c>
      <c r="D1" s="1" t="s">
        <v>1571</v>
      </c>
    </row>
    <row r="2" spans="1:4">
      <c r="A2" s="22" t="s">
        <v>424</v>
      </c>
      <c r="B2" s="48" t="s">
        <v>1470</v>
      </c>
    </row>
    <row r="3" spans="1:4">
      <c r="A3" s="35" t="s">
        <v>161</v>
      </c>
      <c r="B3" s="280">
        <v>19.102925123999999</v>
      </c>
    </row>
    <row r="4" spans="1:4">
      <c r="A4" s="35" t="s">
        <v>162</v>
      </c>
      <c r="B4" s="280">
        <v>21.880470520999999</v>
      </c>
    </row>
    <row r="5" spans="1:4">
      <c r="A5" s="35" t="s">
        <v>163</v>
      </c>
      <c r="B5" s="280">
        <v>21.839576215000001</v>
      </c>
    </row>
    <row r="6" spans="1:4">
      <c r="A6" s="35" t="s">
        <v>164</v>
      </c>
      <c r="B6" s="280">
        <v>19.559850489999999</v>
      </c>
    </row>
    <row r="7" spans="1:4">
      <c r="A7" s="35" t="s">
        <v>165</v>
      </c>
      <c r="B7" s="280">
        <v>21.499189032</v>
      </c>
    </row>
    <row r="8" spans="1:4">
      <c r="A8" s="35" t="s">
        <v>166</v>
      </c>
      <c r="B8" s="280">
        <v>21.209438722000002</v>
      </c>
    </row>
    <row r="9" spans="1:4">
      <c r="A9" s="35" t="s">
        <v>167</v>
      </c>
      <c r="B9" s="280">
        <v>17.309980018000001</v>
      </c>
    </row>
    <row r="10" spans="1:4">
      <c r="A10" s="35" t="s">
        <v>168</v>
      </c>
      <c r="B10" s="280">
        <v>12.862365547</v>
      </c>
    </row>
    <row r="11" spans="1:4">
      <c r="A11" s="35" t="s">
        <v>169</v>
      </c>
      <c r="B11" s="280">
        <v>17.950619358000001</v>
      </c>
    </row>
    <row r="12" spans="1:4">
      <c r="A12" s="35" t="s">
        <v>202</v>
      </c>
      <c r="B12" s="280">
        <v>22.853768297999999</v>
      </c>
    </row>
    <row r="13" spans="1:4">
      <c r="A13" s="35" t="s">
        <v>170</v>
      </c>
      <c r="B13" s="280">
        <v>20.729489546</v>
      </c>
    </row>
    <row r="14" spans="1:4">
      <c r="A14" s="35" t="s">
        <v>171</v>
      </c>
      <c r="B14" s="280">
        <v>20.217749065</v>
      </c>
    </row>
    <row r="15" spans="1:4">
      <c r="A15" s="35" t="s">
        <v>201</v>
      </c>
      <c r="B15" s="280">
        <v>25.009947602</v>
      </c>
    </row>
    <row r="16" spans="1:4">
      <c r="A16" s="35" t="s">
        <v>85</v>
      </c>
      <c r="B16" s="280">
        <v>24.697466872</v>
      </c>
    </row>
    <row r="17" spans="1:2">
      <c r="A17" s="35" t="s">
        <v>172</v>
      </c>
      <c r="B17" s="280">
        <v>23.134566711000002</v>
      </c>
    </row>
    <row r="18" spans="1:2">
      <c r="A18" s="35" t="s">
        <v>173</v>
      </c>
      <c r="B18" s="280">
        <v>21.447412272000001</v>
      </c>
    </row>
    <row r="19" spans="1:2">
      <c r="A19" s="35" t="s">
        <v>174</v>
      </c>
      <c r="B19" s="280">
        <v>24.790906700000001</v>
      </c>
    </row>
    <row r="20" spans="1:2">
      <c r="A20" s="36" t="s">
        <v>1473</v>
      </c>
      <c r="B20" s="280">
        <v>27.120058708999998</v>
      </c>
    </row>
    <row r="21" spans="1:2">
      <c r="A21" s="36" t="s">
        <v>1474</v>
      </c>
      <c r="B21" s="280">
        <v>21.70389115</v>
      </c>
    </row>
    <row r="22" spans="1:2">
      <c r="A22" s="36" t="s">
        <v>1475</v>
      </c>
      <c r="B22" s="280">
        <v>22.423865823</v>
      </c>
    </row>
    <row r="23" spans="1:2">
      <c r="A23" s="36" t="s">
        <v>1476</v>
      </c>
      <c r="B23" s="280">
        <v>24.267930887999999</v>
      </c>
    </row>
    <row r="24" spans="1:2">
      <c r="A24" s="36" t="s">
        <v>1477</v>
      </c>
      <c r="B24" s="280">
        <v>30.344002995</v>
      </c>
    </row>
    <row r="25" spans="1:2">
      <c r="A25" s="36" t="s">
        <v>1478</v>
      </c>
      <c r="B25" s="280">
        <v>24.946695095999999</v>
      </c>
    </row>
    <row r="26" spans="1:2">
      <c r="A26" s="37" t="s">
        <v>1479</v>
      </c>
      <c r="B26" s="280">
        <v>28.568439473000002</v>
      </c>
    </row>
    <row r="27" spans="1:2">
      <c r="A27" s="37" t="s">
        <v>1480</v>
      </c>
      <c r="B27" s="280">
        <v>21.70389115</v>
      </c>
    </row>
    <row r="28" spans="1:2">
      <c r="A28" s="37" t="s">
        <v>1481</v>
      </c>
      <c r="B28" s="280">
        <v>20.723226704000002</v>
      </c>
    </row>
    <row r="29" spans="1:2">
      <c r="A29" s="37" t="s">
        <v>1482</v>
      </c>
      <c r="B29" s="280">
        <v>22.762055772</v>
      </c>
    </row>
    <row r="30" spans="1:2">
      <c r="A30" s="37" t="s">
        <v>1483</v>
      </c>
      <c r="B30" s="280">
        <v>19.679555537999999</v>
      </c>
    </row>
    <row r="31" spans="1:2">
      <c r="A31" s="37" t="s">
        <v>1484</v>
      </c>
      <c r="B31" s="280">
        <v>22.928922110999999</v>
      </c>
    </row>
    <row r="32" spans="1:2">
      <c r="A32" s="37" t="s">
        <v>1485</v>
      </c>
      <c r="B32" s="280">
        <v>25.622148089</v>
      </c>
    </row>
    <row r="33" spans="1:2">
      <c r="A33" s="37" t="s">
        <v>1486</v>
      </c>
      <c r="B33" s="280">
        <v>26.240385428</v>
      </c>
    </row>
    <row r="34" spans="1:2">
      <c r="A34" s="37" t="s">
        <v>1487</v>
      </c>
      <c r="B34" s="280">
        <v>31.266398751000001</v>
      </c>
    </row>
    <row r="35" spans="1:2">
      <c r="A35" s="37" t="s">
        <v>1488</v>
      </c>
      <c r="B35" s="280">
        <v>29.573187266000001</v>
      </c>
    </row>
    <row r="36" spans="1:2">
      <c r="A36" s="37" t="s">
        <v>1489</v>
      </c>
      <c r="B36" s="280">
        <v>26.561394851999999</v>
      </c>
    </row>
    <row r="37" spans="1:2">
      <c r="A37" s="37" t="s">
        <v>1490</v>
      </c>
      <c r="B37" s="280">
        <v>28.601806001</v>
      </c>
    </row>
    <row r="38" spans="1:2">
      <c r="A38" s="37" t="s">
        <v>1491</v>
      </c>
      <c r="B38" s="280">
        <v>27.449453254000002</v>
      </c>
    </row>
    <row r="39" spans="1:2">
      <c r="A39" s="37" t="s">
        <v>1492</v>
      </c>
      <c r="B39" s="280">
        <v>29.020258226999999</v>
      </c>
    </row>
    <row r="40" spans="1:2">
      <c r="A40" s="37" t="s">
        <v>1493</v>
      </c>
      <c r="B40" s="280">
        <v>25.300165724999999</v>
      </c>
    </row>
    <row r="41" spans="1:2">
      <c r="A41" s="37" t="s">
        <v>1494</v>
      </c>
      <c r="B41" s="280">
        <v>21.329480408999999</v>
      </c>
    </row>
    <row r="42" spans="1:2">
      <c r="A42" s="37" t="s">
        <v>1495</v>
      </c>
      <c r="B42" s="280">
        <v>28.165778961000001</v>
      </c>
    </row>
    <row r="43" spans="1:2">
      <c r="A43" s="37" t="s">
        <v>1496</v>
      </c>
      <c r="B43" s="280">
        <v>27.853639395999998</v>
      </c>
    </row>
    <row r="44" spans="1:2">
      <c r="A44" s="37" t="s">
        <v>1497</v>
      </c>
      <c r="B44" s="280">
        <v>23.611502016999999</v>
      </c>
    </row>
    <row r="45" spans="1:2">
      <c r="A45" s="37" t="s">
        <v>1498</v>
      </c>
      <c r="B45" s="280">
        <v>35.301342771000002</v>
      </c>
    </row>
    <row r="46" spans="1:2">
      <c r="A46" s="37" t="s">
        <v>1499</v>
      </c>
      <c r="B46" s="280">
        <v>32.393078459999998</v>
      </c>
    </row>
    <row r="47" spans="1:2">
      <c r="A47" s="37" t="s">
        <v>1500</v>
      </c>
      <c r="B47" s="280">
        <v>30.857388825000001</v>
      </c>
    </row>
    <row r="48" spans="1:2">
      <c r="A48" s="187" t="s">
        <v>1547</v>
      </c>
      <c r="B48" s="187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H35" sqref="H35"/>
    </sheetView>
  </sheetViews>
  <sheetFormatPr defaultRowHeight="16.5"/>
  <cols>
    <col min="1" max="1" width="15.125" bestFit="1" customWidth="1"/>
    <col min="2" max="4" width="8.625" customWidth="1"/>
    <col min="6" max="6" width="17.125" bestFit="1" customWidth="1"/>
    <col min="8" max="8" width="30.875" customWidth="1"/>
  </cols>
  <sheetData>
    <row r="1" spans="1:6" ht="24">
      <c r="A1" s="175" t="s">
        <v>1573</v>
      </c>
      <c r="B1" s="175"/>
      <c r="C1" s="175"/>
      <c r="D1" s="175"/>
      <c r="E1" s="1" t="s">
        <v>1549</v>
      </c>
      <c r="F1" s="1" t="s">
        <v>1571</v>
      </c>
    </row>
    <row r="2" spans="1:6">
      <c r="A2" s="39" t="s">
        <v>1471</v>
      </c>
      <c r="B2" s="39" t="s">
        <v>1506</v>
      </c>
      <c r="C2" s="39" t="s">
        <v>1518</v>
      </c>
      <c r="D2" s="39" t="s">
        <v>1519</v>
      </c>
    </row>
    <row r="3" spans="1:6">
      <c r="A3" s="44" t="s">
        <v>86</v>
      </c>
      <c r="B3" s="1">
        <v>83.94</v>
      </c>
      <c r="C3" s="1">
        <v>80.91</v>
      </c>
      <c r="D3" s="1">
        <v>86.71</v>
      </c>
    </row>
    <row r="4" spans="1:6">
      <c r="A4" s="35" t="s">
        <v>161</v>
      </c>
      <c r="B4" s="1">
        <v>85.76</v>
      </c>
      <c r="C4" s="1">
        <v>82.71</v>
      </c>
      <c r="D4" s="1">
        <v>88.56</v>
      </c>
    </row>
    <row r="5" spans="1:6">
      <c r="A5" s="35" t="s">
        <v>162</v>
      </c>
      <c r="B5" s="1">
        <v>83.78</v>
      </c>
      <c r="C5" s="1">
        <v>80.55</v>
      </c>
      <c r="D5" s="1">
        <v>86.69</v>
      </c>
    </row>
    <row r="6" spans="1:6">
      <c r="A6" s="35" t="s">
        <v>163</v>
      </c>
      <c r="B6" s="1">
        <v>84.31</v>
      </c>
      <c r="C6" s="1">
        <v>81.010000000000005</v>
      </c>
      <c r="D6" s="1">
        <v>87.12</v>
      </c>
    </row>
    <row r="7" spans="1:6">
      <c r="A7" s="35" t="s">
        <v>164</v>
      </c>
      <c r="B7" s="1">
        <v>84.06</v>
      </c>
      <c r="C7" s="1">
        <v>80.959999999999994</v>
      </c>
      <c r="D7" s="1">
        <v>86.76</v>
      </c>
    </row>
    <row r="8" spans="1:6">
      <c r="A8" s="35" t="s">
        <v>165</v>
      </c>
      <c r="B8" s="1">
        <v>84.33</v>
      </c>
      <c r="C8" s="1">
        <v>81.47</v>
      </c>
      <c r="D8" s="1">
        <v>86.72</v>
      </c>
    </row>
    <row r="9" spans="1:6">
      <c r="A9" s="35" t="s">
        <v>166</v>
      </c>
      <c r="B9" s="1">
        <v>84.56</v>
      </c>
      <c r="C9" s="1">
        <v>81.47</v>
      </c>
      <c r="D9" s="1">
        <v>87.33</v>
      </c>
    </row>
    <row r="10" spans="1:6">
      <c r="A10" s="35" t="s">
        <v>167</v>
      </c>
      <c r="B10" s="1">
        <v>83.62</v>
      </c>
      <c r="C10" s="1">
        <v>80.95</v>
      </c>
      <c r="D10" s="1">
        <v>86.02</v>
      </c>
    </row>
    <row r="11" spans="1:6">
      <c r="A11" s="35" t="s">
        <v>168</v>
      </c>
      <c r="B11" s="1">
        <v>85.21</v>
      </c>
      <c r="C11" s="1">
        <v>82.59</v>
      </c>
      <c r="D11" s="1">
        <v>87.34</v>
      </c>
    </row>
    <row r="12" spans="1:6">
      <c r="A12" s="35" t="s">
        <v>169</v>
      </c>
      <c r="B12" s="1">
        <v>84.8</v>
      </c>
      <c r="C12" s="1">
        <v>81.93</v>
      </c>
      <c r="D12" s="1">
        <v>87.37</v>
      </c>
    </row>
    <row r="13" spans="1:6">
      <c r="A13" s="35" t="s">
        <v>202</v>
      </c>
      <c r="B13" s="1">
        <v>83.63</v>
      </c>
      <c r="C13" s="1">
        <v>80.08</v>
      </c>
      <c r="D13" s="1">
        <v>87</v>
      </c>
    </row>
    <row r="14" spans="1:6">
      <c r="A14" s="35" t="s">
        <v>170</v>
      </c>
      <c r="B14" s="1">
        <v>83.52</v>
      </c>
      <c r="C14" s="1">
        <v>80.290000000000006</v>
      </c>
      <c r="D14" s="1">
        <v>86.59</v>
      </c>
    </row>
    <row r="15" spans="1:6">
      <c r="A15" s="35" t="s">
        <v>171</v>
      </c>
      <c r="B15" s="1">
        <v>84.01</v>
      </c>
      <c r="C15" s="1">
        <v>80.599999999999994</v>
      </c>
      <c r="D15" s="1">
        <v>87.24</v>
      </c>
    </row>
    <row r="16" spans="1:6">
      <c r="A16" s="35" t="s">
        <v>201</v>
      </c>
      <c r="B16" s="1">
        <v>84.23</v>
      </c>
      <c r="C16" s="1">
        <v>80.709999999999994</v>
      </c>
      <c r="D16" s="1">
        <v>87.38</v>
      </c>
    </row>
    <row r="17" spans="1:10">
      <c r="A17" s="35" t="s">
        <v>85</v>
      </c>
      <c r="B17" s="1">
        <v>83.55</v>
      </c>
      <c r="C17" s="1">
        <v>79.849999999999994</v>
      </c>
      <c r="D17" s="1">
        <v>86.95</v>
      </c>
    </row>
    <row r="18" spans="1:10">
      <c r="A18" s="35" t="s">
        <v>172</v>
      </c>
      <c r="B18" s="1">
        <v>83.66</v>
      </c>
      <c r="C18" s="1">
        <v>80.19</v>
      </c>
      <c r="D18" s="1">
        <v>86.79</v>
      </c>
      <c r="G18" s="23"/>
      <c r="H18" s="23"/>
      <c r="I18" s="23"/>
      <c r="J18" s="23"/>
    </row>
    <row r="19" spans="1:10">
      <c r="A19" s="35" t="s">
        <v>173</v>
      </c>
      <c r="B19" s="1">
        <v>83.7</v>
      </c>
      <c r="C19" s="1">
        <v>80.3</v>
      </c>
      <c r="D19" s="1">
        <v>86.65</v>
      </c>
      <c r="G19" s="23"/>
      <c r="H19" s="23"/>
      <c r="I19" s="23"/>
      <c r="J19" s="23"/>
    </row>
    <row r="20" spans="1:10">
      <c r="A20" s="35" t="s">
        <v>174</v>
      </c>
      <c r="B20" s="1">
        <v>84.73</v>
      </c>
      <c r="C20" s="1">
        <v>80.69</v>
      </c>
      <c r="D20" s="1">
        <v>88.54</v>
      </c>
      <c r="G20" s="23"/>
      <c r="H20" s="23"/>
      <c r="I20" s="23"/>
      <c r="J20" s="23"/>
    </row>
    <row r="21" spans="1:10">
      <c r="A21" s="37" t="s">
        <v>1479</v>
      </c>
      <c r="B21" s="1">
        <v>82.35</v>
      </c>
      <c r="C21" s="1">
        <v>79.099999999999994</v>
      </c>
      <c r="D21" s="1">
        <v>85.33</v>
      </c>
      <c r="G21" s="23"/>
      <c r="H21" s="23"/>
      <c r="I21" s="23"/>
      <c r="J21" s="23"/>
    </row>
    <row r="22" spans="1:10">
      <c r="A22" s="37" t="s">
        <v>1480</v>
      </c>
      <c r="B22" s="1">
        <v>83.65</v>
      </c>
      <c r="C22" s="1">
        <v>80.290000000000006</v>
      </c>
      <c r="D22" s="1">
        <v>86.86</v>
      </c>
      <c r="G22" s="23"/>
      <c r="H22" s="23"/>
      <c r="I22" s="23"/>
      <c r="J22" s="23"/>
    </row>
    <row r="23" spans="1:10">
      <c r="A23" s="37" t="s">
        <v>1481</v>
      </c>
      <c r="B23" s="1">
        <v>84.58</v>
      </c>
      <c r="C23" s="1">
        <v>81.06</v>
      </c>
      <c r="D23" s="1">
        <v>87.6</v>
      </c>
      <c r="G23" s="23"/>
      <c r="H23" s="23"/>
      <c r="I23" s="23"/>
      <c r="J23" s="23"/>
    </row>
    <row r="24" spans="1:10">
      <c r="A24" s="37" t="s">
        <v>1482</v>
      </c>
      <c r="B24" s="1">
        <v>83.58</v>
      </c>
      <c r="C24" s="1">
        <v>79.69</v>
      </c>
      <c r="D24" s="1">
        <v>86.99</v>
      </c>
      <c r="G24" s="23"/>
      <c r="H24" s="23"/>
      <c r="I24" s="23"/>
      <c r="J24" s="23"/>
    </row>
    <row r="25" spans="1:10">
      <c r="A25" s="37" t="s">
        <v>1483</v>
      </c>
      <c r="B25" s="1">
        <v>84.31</v>
      </c>
      <c r="C25" s="1">
        <v>81.23</v>
      </c>
      <c r="D25" s="1">
        <v>86.85</v>
      </c>
      <c r="G25" s="23"/>
      <c r="H25" s="23"/>
      <c r="I25" s="23"/>
      <c r="J25" s="23"/>
    </row>
    <row r="26" spans="1:10">
      <c r="A26" s="37" t="s">
        <v>1484</v>
      </c>
      <c r="B26" s="1">
        <v>84.11</v>
      </c>
      <c r="C26" s="1">
        <v>80.95</v>
      </c>
      <c r="D26" s="1">
        <v>86.6</v>
      </c>
      <c r="G26" s="23"/>
      <c r="H26" s="23"/>
      <c r="I26" s="23"/>
      <c r="J26" s="23"/>
    </row>
    <row r="27" spans="1:10">
      <c r="A27" s="37" t="s">
        <v>1485</v>
      </c>
      <c r="B27" s="1">
        <v>83.92</v>
      </c>
      <c r="C27" s="1">
        <v>79.23</v>
      </c>
      <c r="D27" s="1">
        <v>88.72</v>
      </c>
      <c r="G27" s="23"/>
      <c r="H27" s="23"/>
      <c r="I27" s="23"/>
      <c r="J27" s="23"/>
    </row>
    <row r="28" spans="1:10">
      <c r="A28" s="37" t="s">
        <v>1486</v>
      </c>
      <c r="B28" s="1">
        <v>83.82</v>
      </c>
      <c r="C28" s="1">
        <v>80.180000000000007</v>
      </c>
      <c r="D28" s="1">
        <v>87.36</v>
      </c>
      <c r="G28" s="23"/>
      <c r="H28" s="23"/>
      <c r="I28" s="23"/>
      <c r="J28" s="23"/>
    </row>
    <row r="29" spans="1:10">
      <c r="A29" s="37" t="s">
        <v>1487</v>
      </c>
      <c r="B29" s="1">
        <v>82.74</v>
      </c>
      <c r="C29" s="1">
        <v>78.25</v>
      </c>
      <c r="D29" s="1">
        <v>87.28</v>
      </c>
      <c r="G29" s="23"/>
      <c r="H29" s="23"/>
      <c r="I29" s="23"/>
      <c r="J29" s="23"/>
    </row>
    <row r="30" spans="1:10">
      <c r="A30" s="37" t="s">
        <v>1488</v>
      </c>
      <c r="B30" s="1">
        <v>83.21</v>
      </c>
      <c r="C30" s="1">
        <v>78.819999999999993</v>
      </c>
      <c r="D30" s="1">
        <v>87.65</v>
      </c>
    </row>
    <row r="31" spans="1:10">
      <c r="A31" s="37" t="s">
        <v>1489</v>
      </c>
      <c r="B31" s="1">
        <v>83.46</v>
      </c>
      <c r="C31" s="1">
        <v>79.52</v>
      </c>
      <c r="D31" s="1">
        <v>86.86</v>
      </c>
    </row>
    <row r="32" spans="1:10">
      <c r="A32" s="37" t="s">
        <v>1490</v>
      </c>
      <c r="B32" s="1">
        <v>82.55</v>
      </c>
      <c r="C32" s="1">
        <v>78.540000000000006</v>
      </c>
      <c r="D32" s="1">
        <v>86.36</v>
      </c>
    </row>
    <row r="33" spans="1:4">
      <c r="A33" s="37" t="s">
        <v>1491</v>
      </c>
      <c r="B33" s="1">
        <v>83.47</v>
      </c>
      <c r="C33" s="1">
        <v>78.89</v>
      </c>
      <c r="D33" s="1">
        <v>87.7</v>
      </c>
    </row>
    <row r="34" spans="1:4">
      <c r="A34" s="37" t="s">
        <v>1492</v>
      </c>
      <c r="B34" s="1">
        <v>81.58</v>
      </c>
      <c r="C34" s="1">
        <v>77.44</v>
      </c>
      <c r="D34" s="1">
        <v>85.74</v>
      </c>
    </row>
    <row r="35" spans="1:4">
      <c r="A35" s="37" t="s">
        <v>1493</v>
      </c>
      <c r="B35" s="1">
        <v>82.79</v>
      </c>
      <c r="C35" s="1">
        <v>78.930000000000007</v>
      </c>
      <c r="D35" s="1">
        <v>86.27</v>
      </c>
    </row>
    <row r="36" spans="1:4">
      <c r="A36" s="37" t="s">
        <v>1494</v>
      </c>
      <c r="B36" s="1">
        <v>82.26</v>
      </c>
      <c r="C36" s="1">
        <v>78.63</v>
      </c>
      <c r="D36" s="1">
        <v>85.59</v>
      </c>
    </row>
    <row r="37" spans="1:4">
      <c r="A37" s="37" t="s">
        <v>1495</v>
      </c>
      <c r="B37" s="1">
        <v>82.85</v>
      </c>
      <c r="C37" s="1">
        <v>79.209999999999994</v>
      </c>
      <c r="D37" s="1">
        <v>86.2</v>
      </c>
    </row>
    <row r="38" spans="1:4">
      <c r="A38" s="37" t="s">
        <v>1496</v>
      </c>
      <c r="B38" s="1">
        <v>82.55</v>
      </c>
      <c r="C38" s="1">
        <v>78.5</v>
      </c>
      <c r="D38" s="1">
        <v>86.82</v>
      </c>
    </row>
    <row r="39" spans="1:4">
      <c r="A39" s="37" t="s">
        <v>1497</v>
      </c>
      <c r="B39" s="1">
        <v>82.91</v>
      </c>
      <c r="C39" s="1">
        <v>79.64</v>
      </c>
      <c r="D39" s="1">
        <v>86.13</v>
      </c>
    </row>
    <row r="40" spans="1:4">
      <c r="A40" s="37" t="s">
        <v>1498</v>
      </c>
      <c r="B40" s="1">
        <v>82.61</v>
      </c>
      <c r="C40" s="1">
        <v>78.83</v>
      </c>
      <c r="D40" s="1">
        <v>86.39</v>
      </c>
    </row>
    <row r="41" spans="1:4">
      <c r="A41" s="37" t="s">
        <v>1499</v>
      </c>
      <c r="B41" s="1">
        <v>81.52</v>
      </c>
      <c r="C41" s="1">
        <v>77.12</v>
      </c>
      <c r="D41" s="1">
        <v>85.95</v>
      </c>
    </row>
    <row r="42" spans="1:4">
      <c r="A42" s="37" t="s">
        <v>1500</v>
      </c>
      <c r="B42" s="1">
        <v>82</v>
      </c>
      <c r="C42" s="1">
        <v>78.28</v>
      </c>
      <c r="D42" s="1">
        <v>85.82</v>
      </c>
    </row>
    <row r="43" spans="1:4">
      <c r="A43" s="187" t="s">
        <v>1548</v>
      </c>
      <c r="B43" s="187"/>
      <c r="C43" s="187"/>
      <c r="D43" s="187"/>
    </row>
  </sheetData>
  <mergeCells count="2">
    <mergeCell ref="A1:D1"/>
    <mergeCell ref="A43:D4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H17" sqref="H17"/>
    </sheetView>
  </sheetViews>
  <sheetFormatPr defaultRowHeight="16.5"/>
  <cols>
    <col min="1" max="1" width="17.125" bestFit="1" customWidth="1"/>
    <col min="2" max="2" width="11.75" bestFit="1" customWidth="1"/>
    <col min="3" max="3" width="10.25" bestFit="1" customWidth="1"/>
    <col min="4" max="4" width="11.75" bestFit="1" customWidth="1"/>
    <col min="6" max="6" width="17.125" bestFit="1" customWidth="1"/>
  </cols>
  <sheetData>
    <row r="1" spans="1:14" ht="24">
      <c r="A1" s="173" t="s">
        <v>1503</v>
      </c>
      <c r="B1" s="173"/>
      <c r="C1" s="173"/>
      <c r="D1" s="173"/>
      <c r="E1" s="1" t="s">
        <v>1530</v>
      </c>
      <c r="F1" s="1" t="s">
        <v>1748</v>
      </c>
    </row>
    <row r="2" spans="1:14">
      <c r="A2" s="38" t="s">
        <v>1471</v>
      </c>
      <c r="B2" s="38" t="s">
        <v>1506</v>
      </c>
      <c r="C2" s="38" t="s">
        <v>1528</v>
      </c>
      <c r="D2" s="38" t="s">
        <v>1529</v>
      </c>
      <c r="I2" s="9"/>
      <c r="J2" s="9"/>
      <c r="K2" s="9"/>
      <c r="L2" s="9"/>
      <c r="M2" s="9"/>
      <c r="N2" s="9"/>
    </row>
    <row r="3" spans="1:14">
      <c r="A3" s="35" t="s">
        <v>86</v>
      </c>
      <c r="B3" s="146">
        <v>51037252.5</v>
      </c>
      <c r="C3" s="2">
        <v>25400503</v>
      </c>
      <c r="D3" s="4">
        <v>25636749.5</v>
      </c>
      <c r="I3" s="9"/>
      <c r="J3" s="9"/>
      <c r="K3" s="9"/>
      <c r="L3" s="9"/>
      <c r="M3" s="9"/>
      <c r="N3" s="9"/>
    </row>
    <row r="4" spans="1:14">
      <c r="A4" s="35" t="s">
        <v>1751</v>
      </c>
      <c r="B4" s="24">
        <v>9288119</v>
      </c>
      <c r="C4" s="4">
        <v>4486066.5</v>
      </c>
      <c r="D4" s="4">
        <v>4802052.5</v>
      </c>
      <c r="I4" s="9"/>
      <c r="J4" s="9"/>
      <c r="K4" s="9"/>
      <c r="L4" s="9"/>
      <c r="M4" s="9"/>
      <c r="N4" s="9"/>
    </row>
    <row r="5" spans="1:14">
      <c r="A5" s="35" t="s">
        <v>1752</v>
      </c>
      <c r="B5" s="24">
        <v>3266012</v>
      </c>
      <c r="C5" s="4">
        <v>1590034.5</v>
      </c>
      <c r="D5" s="4">
        <v>1675977.5</v>
      </c>
      <c r="I5" s="9"/>
      <c r="J5" s="9"/>
      <c r="K5" s="9"/>
      <c r="L5" s="9"/>
      <c r="M5" s="9"/>
      <c r="N5" s="9"/>
    </row>
    <row r="6" spans="1:14">
      <c r="A6" s="35" t="s">
        <v>1753</v>
      </c>
      <c r="B6" s="146">
        <v>2361081.5</v>
      </c>
      <c r="C6" s="2">
        <v>1158255</v>
      </c>
      <c r="D6" s="4">
        <v>1202826.5</v>
      </c>
      <c r="I6" s="9"/>
      <c r="J6" s="9"/>
      <c r="K6" s="9"/>
      <c r="L6" s="9"/>
      <c r="M6" s="9"/>
      <c r="N6" s="9"/>
    </row>
    <row r="7" spans="1:14">
      <c r="A7" s="35" t="s">
        <v>1754</v>
      </c>
      <c r="B7" s="146">
        <v>2993657.5</v>
      </c>
      <c r="C7" s="2">
        <v>1494926</v>
      </c>
      <c r="D7" s="4">
        <v>1498731.5</v>
      </c>
      <c r="I7" s="9"/>
      <c r="J7" s="9"/>
      <c r="K7" s="9"/>
      <c r="L7" s="9"/>
      <c r="M7" s="9"/>
      <c r="N7" s="9"/>
    </row>
    <row r="8" spans="1:14">
      <c r="A8" s="35" t="s">
        <v>1755</v>
      </c>
      <c r="B8" s="24">
        <v>1409318</v>
      </c>
      <c r="C8" s="4">
        <v>695116.5</v>
      </c>
      <c r="D8" s="4">
        <v>714201.5</v>
      </c>
      <c r="I8" s="9"/>
      <c r="J8" s="9"/>
      <c r="K8" s="9"/>
      <c r="L8" s="9"/>
      <c r="M8" s="9"/>
      <c r="N8" s="9"/>
    </row>
    <row r="9" spans="1:14">
      <c r="A9" s="35" t="s">
        <v>1756</v>
      </c>
      <c r="B9" s="24">
        <v>1435455</v>
      </c>
      <c r="C9" s="4">
        <v>715008.5</v>
      </c>
      <c r="D9" s="4">
        <v>720446.5</v>
      </c>
      <c r="I9" s="9"/>
      <c r="J9" s="9"/>
      <c r="K9" s="9"/>
      <c r="L9" s="9"/>
      <c r="M9" s="9"/>
      <c r="N9" s="9"/>
    </row>
    <row r="10" spans="1:14">
      <c r="A10" s="35" t="s">
        <v>1757</v>
      </c>
      <c r="B10" s="24">
        <v>1097533</v>
      </c>
      <c r="C10" s="2">
        <v>563827</v>
      </c>
      <c r="D10" s="2">
        <v>533706</v>
      </c>
      <c r="I10" s="9"/>
      <c r="J10" s="9"/>
      <c r="K10" s="9"/>
      <c r="L10" s="9"/>
      <c r="M10" s="9"/>
      <c r="N10" s="9"/>
    </row>
    <row r="11" spans="1:14">
      <c r="A11" s="35" t="s">
        <v>1758</v>
      </c>
      <c r="B11" s="146">
        <v>387775.5</v>
      </c>
      <c r="C11" s="4">
        <v>193000.5</v>
      </c>
      <c r="D11" s="2">
        <v>194775</v>
      </c>
      <c r="I11" s="9"/>
      <c r="J11" s="9"/>
      <c r="K11" s="9"/>
      <c r="L11" s="9"/>
      <c r="M11" s="9"/>
      <c r="N11" s="9"/>
    </row>
    <row r="12" spans="1:14">
      <c r="A12" s="35" t="s">
        <v>1759</v>
      </c>
      <c r="B12" s="146">
        <v>13598221.5</v>
      </c>
      <c r="C12" s="4">
        <v>6832865.5</v>
      </c>
      <c r="D12" s="2">
        <v>6765356</v>
      </c>
      <c r="I12" s="9"/>
      <c r="J12" s="9"/>
      <c r="K12" s="9"/>
      <c r="L12" s="9"/>
      <c r="M12" s="9"/>
      <c r="N12" s="9"/>
    </row>
    <row r="13" spans="1:14">
      <c r="A13" s="35" t="s">
        <v>1760</v>
      </c>
      <c r="B13" s="146">
        <v>1517359.5</v>
      </c>
      <c r="C13" s="2">
        <v>762647</v>
      </c>
      <c r="D13" s="4">
        <v>754712.5</v>
      </c>
      <c r="I13" s="9"/>
      <c r="J13" s="9"/>
      <c r="K13" s="9"/>
      <c r="L13" s="9"/>
      <c r="M13" s="9"/>
      <c r="N13" s="9"/>
    </row>
    <row r="14" spans="1:14">
      <c r="A14" s="35" t="s">
        <v>1761</v>
      </c>
      <c r="B14" s="146">
        <v>1587714.5</v>
      </c>
      <c r="C14" s="2">
        <v>807333</v>
      </c>
      <c r="D14" s="4">
        <v>780381.5</v>
      </c>
      <c r="I14" s="9"/>
      <c r="J14" s="9"/>
      <c r="K14" s="9"/>
      <c r="L14" s="9"/>
      <c r="M14" s="9"/>
      <c r="N14" s="9"/>
    </row>
    <row r="15" spans="1:14">
      <c r="A15" s="35" t="s">
        <v>1762</v>
      </c>
      <c r="B15" s="146">
        <v>2126611.5</v>
      </c>
      <c r="C15" s="2">
        <v>1089617</v>
      </c>
      <c r="D15" s="4">
        <v>1036994.5</v>
      </c>
      <c r="I15" s="9"/>
      <c r="J15" s="9"/>
      <c r="K15" s="9"/>
      <c r="L15" s="9"/>
      <c r="M15" s="9"/>
      <c r="N15" s="9"/>
    </row>
    <row r="16" spans="1:14">
      <c r="A16" s="35" t="s">
        <v>1763</v>
      </c>
      <c r="B16" s="24">
        <v>1741636</v>
      </c>
      <c r="C16" s="4">
        <v>866774.5</v>
      </c>
      <c r="D16" s="4">
        <v>874861.5</v>
      </c>
      <c r="I16" s="9"/>
      <c r="J16" s="9"/>
      <c r="K16" s="9"/>
      <c r="L16" s="9"/>
      <c r="M16" s="9"/>
      <c r="N16" s="9"/>
    </row>
    <row r="17" spans="1:14">
      <c r="A17" s="35" t="s">
        <v>1764</v>
      </c>
      <c r="B17" s="24">
        <v>1792325</v>
      </c>
      <c r="C17" s="2">
        <v>903382</v>
      </c>
      <c r="D17" s="2">
        <v>888943</v>
      </c>
      <c r="I17" s="9"/>
      <c r="J17" s="9"/>
      <c r="K17" s="9"/>
      <c r="L17" s="9"/>
      <c r="M17" s="9"/>
      <c r="N17" s="9"/>
    </row>
    <row r="18" spans="1:14">
      <c r="A18" s="35" t="s">
        <v>1765</v>
      </c>
      <c r="B18" s="24">
        <v>2535499</v>
      </c>
      <c r="C18" s="4">
        <v>1280919.5</v>
      </c>
      <c r="D18" s="4">
        <v>1254579.5</v>
      </c>
      <c r="I18" s="9"/>
      <c r="J18" s="9"/>
      <c r="K18" s="9"/>
      <c r="L18" s="9"/>
      <c r="M18" s="9"/>
      <c r="N18" s="9"/>
    </row>
    <row r="19" spans="1:14">
      <c r="A19" s="35" t="s">
        <v>1766</v>
      </c>
      <c r="B19" s="24">
        <v>3229883</v>
      </c>
      <c r="C19" s="4">
        <v>1626093.5</v>
      </c>
      <c r="D19" s="4">
        <v>1603789.5</v>
      </c>
      <c r="I19" s="9"/>
      <c r="J19" s="9"/>
      <c r="K19" s="9"/>
      <c r="L19" s="9"/>
      <c r="M19" s="9"/>
      <c r="N19" s="9"/>
    </row>
    <row r="20" spans="1:14">
      <c r="A20" s="35" t="s">
        <v>1767</v>
      </c>
      <c r="B20" s="24">
        <v>669051</v>
      </c>
      <c r="C20" s="4">
        <v>334636.5</v>
      </c>
      <c r="D20" s="4">
        <v>334414.5</v>
      </c>
      <c r="I20" s="9"/>
      <c r="J20" s="9"/>
      <c r="K20" s="9"/>
      <c r="L20" s="9"/>
      <c r="M20" s="9"/>
      <c r="N20" s="9"/>
    </row>
    <row r="21" spans="1:14">
      <c r="A21" s="36" t="s">
        <v>1473</v>
      </c>
      <c r="B21" s="34">
        <f>SUM(B27,B41,B42,B43,B47,B48)</f>
        <v>451381.5</v>
      </c>
      <c r="C21" s="34">
        <f t="shared" ref="C21:D21" si="0">SUM(C27,C41,C42,C43,C47,C48)</f>
        <v>228039.5</v>
      </c>
      <c r="D21" s="34">
        <f t="shared" si="0"/>
        <v>223342</v>
      </c>
      <c r="I21" s="9"/>
      <c r="J21" s="9"/>
      <c r="K21" s="9"/>
      <c r="L21" s="9"/>
      <c r="M21" s="9"/>
      <c r="N21" s="9"/>
    </row>
    <row r="22" spans="1:14">
      <c r="A22" s="36" t="s">
        <v>1474</v>
      </c>
      <c r="B22" s="34">
        <f>B28</f>
        <v>269059</v>
      </c>
      <c r="C22" s="34">
        <f t="shared" ref="C22:D22" si="1">C28</f>
        <v>136892.5</v>
      </c>
      <c r="D22" s="34">
        <f t="shared" si="1"/>
        <v>132166.5</v>
      </c>
      <c r="I22" s="9"/>
      <c r="J22" s="9"/>
      <c r="K22" s="9"/>
      <c r="L22" s="9"/>
      <c r="M22" s="9"/>
      <c r="N22" s="9"/>
    </row>
    <row r="23" spans="1:14">
      <c r="A23" s="36" t="s">
        <v>1475</v>
      </c>
      <c r="B23" s="34">
        <f>SUM(B29,B31,B34,B35,B36)</f>
        <v>551923.5</v>
      </c>
      <c r="C23" s="34">
        <f t="shared" ref="C23:D23" si="2">SUM(C29,C31,C34,C35,C36)</f>
        <v>278050.5</v>
      </c>
      <c r="D23" s="34">
        <f t="shared" si="2"/>
        <v>273873</v>
      </c>
      <c r="I23" s="9"/>
      <c r="J23" s="9"/>
      <c r="K23" s="9"/>
      <c r="L23" s="9"/>
      <c r="M23" s="9"/>
      <c r="N23" s="9"/>
    </row>
    <row r="24" spans="1:14">
      <c r="A24" s="36" t="s">
        <v>1476</v>
      </c>
      <c r="B24" s="34">
        <f>SUM(B30,B33,B37)</f>
        <v>204262</v>
      </c>
      <c r="C24" s="34">
        <f t="shared" ref="C24:D24" si="3">SUM(C30,C33,C37)</f>
        <v>102275.5</v>
      </c>
      <c r="D24" s="34">
        <f t="shared" si="3"/>
        <v>101986.5</v>
      </c>
      <c r="I24" s="9"/>
      <c r="J24" s="9"/>
      <c r="K24" s="9"/>
      <c r="L24" s="9"/>
      <c r="M24" s="9"/>
      <c r="N24" s="9"/>
    </row>
    <row r="25" spans="1:14">
      <c r="A25" s="36" t="s">
        <v>1477</v>
      </c>
      <c r="B25" s="34">
        <f>SUM(B38,B39,B40,B46)</f>
        <v>176777</v>
      </c>
      <c r="C25" s="34">
        <f t="shared" ref="C25:D25" si="4">SUM(C38,C39,C40,C46)</f>
        <v>87860</v>
      </c>
      <c r="D25" s="34">
        <f t="shared" si="4"/>
        <v>88917</v>
      </c>
      <c r="I25" s="9"/>
      <c r="J25" s="9"/>
      <c r="K25" s="9"/>
      <c r="L25" s="9"/>
      <c r="M25" s="9"/>
      <c r="N25" s="9"/>
    </row>
    <row r="26" spans="1:14">
      <c r="A26" s="36" t="s">
        <v>1478</v>
      </c>
      <c r="B26" s="34">
        <f>SUM(B32,B44,B45)</f>
        <v>138922</v>
      </c>
      <c r="C26" s="34">
        <f t="shared" ref="C26:D26" si="5">SUM(C32,C44,C45)</f>
        <v>70264</v>
      </c>
      <c r="D26" s="34">
        <f t="shared" si="5"/>
        <v>68658</v>
      </c>
      <c r="I26" s="9"/>
      <c r="J26" s="9"/>
      <c r="K26" s="9"/>
      <c r="L26" s="9"/>
      <c r="M26" s="9"/>
      <c r="N26" s="9"/>
    </row>
    <row r="27" spans="1:14">
      <c r="A27" s="37" t="s">
        <v>1479</v>
      </c>
      <c r="B27" s="4">
        <v>211398.5</v>
      </c>
      <c r="C27" s="141">
        <v>104960.5</v>
      </c>
      <c r="D27" s="2">
        <v>106438</v>
      </c>
      <c r="I27" s="9"/>
      <c r="J27" s="9"/>
      <c r="K27" s="9"/>
      <c r="L27" s="9"/>
      <c r="M27" s="9"/>
      <c r="N27" s="9"/>
    </row>
    <row r="28" spans="1:14">
      <c r="A28" s="37" t="s">
        <v>1480</v>
      </c>
      <c r="B28" s="2">
        <v>269059</v>
      </c>
      <c r="C28" s="141">
        <v>136892.5</v>
      </c>
      <c r="D28" s="4">
        <v>132166.5</v>
      </c>
      <c r="I28" s="9"/>
      <c r="J28" s="9"/>
      <c r="K28" s="9"/>
      <c r="L28" s="9"/>
      <c r="M28" s="9"/>
      <c r="N28" s="9"/>
    </row>
    <row r="29" spans="1:14">
      <c r="A29" s="37" t="s">
        <v>1481</v>
      </c>
      <c r="B29" s="4">
        <v>276661.5</v>
      </c>
      <c r="C29" s="141">
        <v>138019.5</v>
      </c>
      <c r="D29" s="2">
        <v>138642</v>
      </c>
      <c r="I29" s="9"/>
      <c r="J29" s="9"/>
      <c r="K29" s="9"/>
      <c r="L29" s="9"/>
      <c r="M29" s="9"/>
      <c r="N29" s="9"/>
    </row>
    <row r="30" spans="1:14">
      <c r="A30" s="37" t="s">
        <v>1482</v>
      </c>
      <c r="B30" s="2">
        <v>116767</v>
      </c>
      <c r="C30" s="141">
        <v>58934.5</v>
      </c>
      <c r="D30" s="4">
        <v>57832.5</v>
      </c>
      <c r="I30" s="9"/>
      <c r="J30" s="9"/>
      <c r="K30" s="9"/>
      <c r="L30" s="9"/>
      <c r="M30" s="9"/>
      <c r="N30" s="9"/>
    </row>
    <row r="31" spans="1:14">
      <c r="A31" s="37" t="s">
        <v>1483</v>
      </c>
      <c r="B31" s="4">
        <v>153368.5</v>
      </c>
      <c r="C31" s="141">
        <v>80304.5</v>
      </c>
      <c r="D31" s="2">
        <v>73064</v>
      </c>
      <c r="I31" s="9"/>
      <c r="J31" s="9"/>
      <c r="K31" s="9"/>
      <c r="L31" s="9"/>
      <c r="M31" s="9"/>
      <c r="N31" s="9"/>
    </row>
    <row r="32" spans="1:14">
      <c r="A32" s="37" t="s">
        <v>1484</v>
      </c>
      <c r="B32" s="4">
        <v>44895.5</v>
      </c>
      <c r="C32" s="140">
        <v>22686</v>
      </c>
      <c r="D32" s="4">
        <v>22209.5</v>
      </c>
      <c r="I32" s="9"/>
      <c r="J32" s="9"/>
      <c r="K32" s="9"/>
      <c r="L32" s="9"/>
      <c r="M32" s="9"/>
      <c r="N32" s="9"/>
    </row>
    <row r="33" spans="1:14">
      <c r="A33" s="37" t="s">
        <v>1485</v>
      </c>
      <c r="B33" s="2">
        <v>26668</v>
      </c>
      <c r="C33" s="140">
        <v>13243</v>
      </c>
      <c r="D33" s="2">
        <v>13425</v>
      </c>
      <c r="I33" s="9"/>
      <c r="J33" s="9"/>
      <c r="K33" s="9"/>
      <c r="L33" s="9"/>
      <c r="M33" s="9"/>
      <c r="N33" s="9"/>
    </row>
    <row r="34" spans="1:14">
      <c r="A34" s="37" t="s">
        <v>1486</v>
      </c>
      <c r="B34" s="2">
        <v>24111</v>
      </c>
      <c r="C34" s="140">
        <v>11788</v>
      </c>
      <c r="D34" s="2">
        <v>12323</v>
      </c>
      <c r="I34" s="9"/>
      <c r="J34" s="9"/>
      <c r="K34" s="9"/>
      <c r="L34" s="9"/>
      <c r="M34" s="9"/>
      <c r="N34" s="9"/>
    </row>
    <row r="35" spans="1:14">
      <c r="A35" s="37" t="s">
        <v>1487</v>
      </c>
      <c r="B35" s="4">
        <v>60485.5</v>
      </c>
      <c r="C35" s="140">
        <v>29647</v>
      </c>
      <c r="D35" s="4">
        <v>30838.5</v>
      </c>
      <c r="I35" s="9"/>
      <c r="J35" s="9"/>
      <c r="K35" s="9"/>
      <c r="L35" s="9"/>
      <c r="M35" s="9"/>
      <c r="N35" s="9"/>
    </row>
    <row r="36" spans="1:14">
      <c r="A36" s="37" t="s">
        <v>1488</v>
      </c>
      <c r="B36" s="2">
        <v>37297</v>
      </c>
      <c r="C36" s="141">
        <v>18291.5</v>
      </c>
      <c r="D36" s="4">
        <v>19005.5</v>
      </c>
      <c r="I36" s="9"/>
      <c r="J36" s="9"/>
      <c r="K36" s="9"/>
      <c r="L36" s="9"/>
      <c r="M36" s="9"/>
      <c r="N36" s="9"/>
    </row>
    <row r="37" spans="1:14">
      <c r="A37" s="37" t="s">
        <v>1489</v>
      </c>
      <c r="B37" s="2">
        <v>60827</v>
      </c>
      <c r="C37" s="140">
        <v>30098</v>
      </c>
      <c r="D37" s="2">
        <v>30729</v>
      </c>
      <c r="I37" s="9"/>
      <c r="J37" s="9"/>
      <c r="K37" s="9"/>
      <c r="L37" s="9"/>
      <c r="M37" s="9"/>
      <c r="N37" s="9"/>
    </row>
    <row r="38" spans="1:14">
      <c r="A38" s="37" t="s">
        <v>1490</v>
      </c>
      <c r="B38" s="2">
        <v>34648</v>
      </c>
      <c r="C38" s="141">
        <v>16938.5</v>
      </c>
      <c r="D38" s="4">
        <v>17709.5</v>
      </c>
      <c r="I38" s="9"/>
      <c r="J38" s="9"/>
      <c r="K38" s="9"/>
      <c r="L38" s="9"/>
      <c r="M38" s="9"/>
      <c r="N38" s="9"/>
    </row>
    <row r="39" spans="1:14">
      <c r="A39" s="37" t="s">
        <v>1491</v>
      </c>
      <c r="B39" s="4">
        <v>32393.5</v>
      </c>
      <c r="C39" s="140">
        <v>15823</v>
      </c>
      <c r="D39" s="4">
        <v>16570.5</v>
      </c>
      <c r="I39" s="9"/>
      <c r="J39" s="9"/>
      <c r="K39" s="9"/>
      <c r="L39" s="9"/>
      <c r="M39" s="9"/>
      <c r="N39" s="9"/>
    </row>
    <row r="40" spans="1:14">
      <c r="A40" s="37" t="s">
        <v>1492</v>
      </c>
      <c r="B40" s="4">
        <v>63716.5</v>
      </c>
      <c r="C40" s="140">
        <v>31860</v>
      </c>
      <c r="D40" s="4">
        <v>31856.5</v>
      </c>
      <c r="I40" s="9"/>
      <c r="J40" s="9"/>
      <c r="K40" s="9"/>
      <c r="L40" s="9"/>
      <c r="M40" s="9"/>
      <c r="N40" s="9"/>
    </row>
    <row r="41" spans="1:14">
      <c r="A41" s="37" t="s">
        <v>1493</v>
      </c>
      <c r="B41" s="2">
        <v>51750</v>
      </c>
      <c r="C41" s="140">
        <v>27074</v>
      </c>
      <c r="D41" s="2">
        <v>24676</v>
      </c>
      <c r="I41" s="9"/>
      <c r="J41" s="9"/>
      <c r="K41" s="9"/>
      <c r="L41" s="9"/>
      <c r="M41" s="9"/>
      <c r="N41" s="9"/>
    </row>
    <row r="42" spans="1:14">
      <c r="A42" s="37" t="s">
        <v>1494</v>
      </c>
      <c r="B42" s="2">
        <v>91340</v>
      </c>
      <c r="C42" s="141">
        <v>45894.5</v>
      </c>
      <c r="D42" s="4">
        <v>45445.5</v>
      </c>
      <c r="I42" s="9"/>
      <c r="J42" s="9"/>
      <c r="K42" s="9"/>
      <c r="L42" s="9"/>
      <c r="M42" s="9"/>
      <c r="N42" s="9"/>
    </row>
    <row r="43" spans="1:14">
      <c r="A43" s="37" t="s">
        <v>1495</v>
      </c>
      <c r="B43" s="2">
        <v>30235</v>
      </c>
      <c r="C43" s="141">
        <v>15338.5</v>
      </c>
      <c r="D43" s="4">
        <v>14896.5</v>
      </c>
      <c r="I43" s="9"/>
      <c r="J43" s="9"/>
      <c r="K43" s="9"/>
      <c r="L43" s="9"/>
      <c r="M43" s="9"/>
      <c r="N43" s="9"/>
    </row>
    <row r="44" spans="1:14">
      <c r="A44" s="37" t="s">
        <v>1496</v>
      </c>
      <c r="B44" s="2">
        <v>51825</v>
      </c>
      <c r="C44" s="140">
        <v>25910</v>
      </c>
      <c r="D44" s="2">
        <v>25915</v>
      </c>
      <c r="I44" s="9"/>
      <c r="J44" s="9"/>
      <c r="K44" s="9"/>
      <c r="L44" s="9"/>
      <c r="M44" s="9"/>
      <c r="N44" s="9"/>
    </row>
    <row r="45" spans="1:14">
      <c r="A45" s="37" t="s">
        <v>1497</v>
      </c>
      <c r="B45" s="4">
        <v>42201.5</v>
      </c>
      <c r="C45" s="140">
        <v>21668</v>
      </c>
      <c r="D45" s="4">
        <v>20533.5</v>
      </c>
      <c r="I45" s="9"/>
      <c r="J45" s="9"/>
      <c r="K45" s="9"/>
      <c r="L45" s="9"/>
      <c r="M45" s="9"/>
      <c r="N45" s="9"/>
    </row>
    <row r="46" spans="1:14">
      <c r="A46" s="37" t="s">
        <v>1498</v>
      </c>
      <c r="B46" s="2">
        <v>46019</v>
      </c>
      <c r="C46" s="141">
        <v>23238.5</v>
      </c>
      <c r="D46" s="4">
        <v>22780.5</v>
      </c>
      <c r="I46" s="9"/>
      <c r="J46" s="9"/>
      <c r="K46" s="9"/>
      <c r="L46" s="9"/>
      <c r="M46" s="9"/>
      <c r="N46" s="9"/>
    </row>
    <row r="47" spans="1:14">
      <c r="A47" s="37" t="s">
        <v>1499</v>
      </c>
      <c r="B47" s="2">
        <v>28656</v>
      </c>
      <c r="C47" s="140">
        <v>14273</v>
      </c>
      <c r="D47" s="2">
        <v>14383</v>
      </c>
      <c r="I47" s="9"/>
      <c r="J47" s="9"/>
      <c r="K47" s="9"/>
      <c r="L47" s="9"/>
      <c r="M47" s="9"/>
      <c r="N47" s="9"/>
    </row>
    <row r="48" spans="1:14">
      <c r="A48" s="37" t="s">
        <v>1500</v>
      </c>
      <c r="B48" s="2">
        <v>38002</v>
      </c>
      <c r="C48" s="140">
        <v>20499</v>
      </c>
      <c r="D48" s="2">
        <v>17503</v>
      </c>
      <c r="I48" s="9"/>
      <c r="J48" s="9"/>
      <c r="K48" s="9"/>
      <c r="L48" s="9"/>
      <c r="M48" s="9"/>
      <c r="N48" s="9"/>
    </row>
    <row r="49" spans="1:14">
      <c r="A49" s="174" t="s">
        <v>1743</v>
      </c>
      <c r="B49" s="174"/>
      <c r="C49" s="174"/>
      <c r="D49" s="174"/>
      <c r="I49" s="9"/>
      <c r="J49" s="9"/>
      <c r="K49" s="9"/>
      <c r="L49" s="9"/>
      <c r="M49" s="9"/>
      <c r="N49" s="9"/>
    </row>
  </sheetData>
  <mergeCells count="2">
    <mergeCell ref="A1:D1"/>
    <mergeCell ref="A49:D49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2" sqref="A2:B43"/>
    </sheetView>
  </sheetViews>
  <sheetFormatPr defaultRowHeight="16.5"/>
  <cols>
    <col min="1" max="1" width="15.125" bestFit="1" customWidth="1"/>
    <col min="2" max="2" width="28.25" bestFit="1" customWidth="1"/>
    <col min="3" max="3" width="17.625" bestFit="1" customWidth="1"/>
    <col min="4" max="4" width="17.125" bestFit="1" customWidth="1"/>
  </cols>
  <sheetData>
    <row r="1" spans="1:4" ht="24">
      <c r="A1" s="175" t="s">
        <v>19</v>
      </c>
      <c r="B1" s="175"/>
      <c r="C1" s="1" t="s">
        <v>1552</v>
      </c>
      <c r="D1" s="1" t="s">
        <v>1568</v>
      </c>
    </row>
    <row r="2" spans="1:4">
      <c r="A2" s="39" t="s">
        <v>87</v>
      </c>
      <c r="B2" s="39" t="s">
        <v>180</v>
      </c>
    </row>
    <row r="3" spans="1:4">
      <c r="A3" s="44" t="s">
        <v>86</v>
      </c>
      <c r="B3" s="4">
        <v>299.7</v>
      </c>
    </row>
    <row r="4" spans="1:4">
      <c r="A4" s="35" t="s">
        <v>161</v>
      </c>
      <c r="B4" s="4">
        <v>256.8</v>
      </c>
    </row>
    <row r="5" spans="1:4">
      <c r="A5" s="35" t="s">
        <v>162</v>
      </c>
      <c r="B5" s="4">
        <v>325</v>
      </c>
    </row>
    <row r="6" spans="1:4">
      <c r="A6" s="35" t="s">
        <v>163</v>
      </c>
      <c r="B6" s="4">
        <v>302.89999999999998</v>
      </c>
    </row>
    <row r="7" spans="1:4">
      <c r="A7" s="35" t="s">
        <v>164</v>
      </c>
      <c r="B7" s="4">
        <v>311.8</v>
      </c>
    </row>
    <row r="8" spans="1:4">
      <c r="A8" s="35" t="s">
        <v>165</v>
      </c>
      <c r="B8" s="4">
        <v>308.2</v>
      </c>
    </row>
    <row r="9" spans="1:4">
      <c r="A9" s="35" t="s">
        <v>166</v>
      </c>
      <c r="B9" s="4">
        <v>296.89999999999998</v>
      </c>
    </row>
    <row r="10" spans="1:4">
      <c r="A10" s="35" t="s">
        <v>167</v>
      </c>
      <c r="B10" s="4">
        <v>315.7</v>
      </c>
    </row>
    <row r="11" spans="1:4">
      <c r="A11" s="35" t="s">
        <v>168</v>
      </c>
      <c r="B11" s="4">
        <v>277.39999999999998</v>
      </c>
    </row>
    <row r="12" spans="1:4">
      <c r="A12" s="35" t="s">
        <v>169</v>
      </c>
      <c r="B12" s="4">
        <v>286</v>
      </c>
    </row>
    <row r="13" spans="1:4">
      <c r="A13" s="35" t="s">
        <v>202</v>
      </c>
      <c r="B13" s="4">
        <v>328.5</v>
      </c>
    </row>
    <row r="14" spans="1:4">
      <c r="A14" s="35" t="s">
        <v>170</v>
      </c>
      <c r="B14" s="4">
        <v>334.3</v>
      </c>
    </row>
    <row r="15" spans="1:4">
      <c r="A15" s="35" t="s">
        <v>171</v>
      </c>
      <c r="B15" s="4">
        <v>322.39999999999998</v>
      </c>
    </row>
    <row r="16" spans="1:4">
      <c r="A16" s="35" t="s">
        <v>201</v>
      </c>
      <c r="B16" s="4">
        <v>319.7</v>
      </c>
    </row>
    <row r="17" spans="1:2">
      <c r="A17" s="35" t="s">
        <v>85</v>
      </c>
      <c r="B17" s="4">
        <v>332.7</v>
      </c>
    </row>
    <row r="18" spans="1:2">
      <c r="A18" s="35" t="s">
        <v>172</v>
      </c>
      <c r="B18" s="4">
        <v>328.1</v>
      </c>
    </row>
    <row r="19" spans="1:2">
      <c r="A19" s="35" t="s">
        <v>173</v>
      </c>
      <c r="B19" s="4">
        <v>325.2</v>
      </c>
    </row>
    <row r="20" spans="1:2">
      <c r="A20" s="35" t="s">
        <v>174</v>
      </c>
      <c r="B20" s="4">
        <v>312</v>
      </c>
    </row>
    <row r="21" spans="1:2">
      <c r="A21" s="37" t="s">
        <v>1479</v>
      </c>
      <c r="B21" s="4">
        <v>372.2</v>
      </c>
    </row>
    <row r="22" spans="1:2">
      <c r="A22" s="37" t="s">
        <v>1480</v>
      </c>
      <c r="B22" s="4">
        <v>331.9</v>
      </c>
    </row>
    <row r="23" spans="1:2">
      <c r="A23" s="37" t="s">
        <v>1481</v>
      </c>
      <c r="B23" s="4">
        <v>295.60000000000002</v>
      </c>
    </row>
    <row r="24" spans="1:2">
      <c r="A24" s="37" t="s">
        <v>1482</v>
      </c>
      <c r="B24" s="4">
        <v>323.3</v>
      </c>
    </row>
    <row r="25" spans="1:2">
      <c r="A25" s="37" t="s">
        <v>1483</v>
      </c>
      <c r="B25" s="4">
        <v>287.10000000000002</v>
      </c>
    </row>
    <row r="26" spans="1:2">
      <c r="A26" s="37" t="s">
        <v>1484</v>
      </c>
      <c r="B26" s="4">
        <v>309.60000000000002</v>
      </c>
    </row>
    <row r="27" spans="1:2">
      <c r="A27" s="37" t="s">
        <v>1485</v>
      </c>
      <c r="B27" s="4">
        <v>306.10000000000002</v>
      </c>
    </row>
    <row r="28" spans="1:2">
      <c r="A28" s="37" t="s">
        <v>1486</v>
      </c>
      <c r="B28" s="4">
        <v>346.8</v>
      </c>
    </row>
    <row r="29" spans="1:2">
      <c r="A29" s="37" t="s">
        <v>1487</v>
      </c>
      <c r="B29" s="4">
        <v>344.7</v>
      </c>
    </row>
    <row r="30" spans="1:2">
      <c r="A30" s="37" t="s">
        <v>1488</v>
      </c>
      <c r="B30" s="4">
        <v>368.5</v>
      </c>
    </row>
    <row r="31" spans="1:2">
      <c r="A31" s="37" t="s">
        <v>1489</v>
      </c>
      <c r="B31" s="4">
        <v>306.5</v>
      </c>
    </row>
    <row r="32" spans="1:2">
      <c r="A32" s="37" t="s">
        <v>1490</v>
      </c>
      <c r="B32" s="4">
        <v>366.3</v>
      </c>
    </row>
    <row r="33" spans="1:2">
      <c r="A33" s="37" t="s">
        <v>1491</v>
      </c>
      <c r="B33" s="4">
        <v>340.7</v>
      </c>
    </row>
    <row r="34" spans="1:2">
      <c r="A34" s="37" t="s">
        <v>1492</v>
      </c>
      <c r="B34" s="4">
        <v>398.4</v>
      </c>
    </row>
    <row r="35" spans="1:2">
      <c r="A35" s="37" t="s">
        <v>1493</v>
      </c>
      <c r="B35" s="4">
        <v>348.7</v>
      </c>
    </row>
    <row r="36" spans="1:2">
      <c r="A36" s="37" t="s">
        <v>1494</v>
      </c>
      <c r="B36" s="4">
        <v>348.3</v>
      </c>
    </row>
    <row r="37" spans="1:2">
      <c r="A37" s="37" t="s">
        <v>1495</v>
      </c>
      <c r="B37" s="4">
        <v>296.7</v>
      </c>
    </row>
    <row r="38" spans="1:2">
      <c r="A38" s="37" t="s">
        <v>1496</v>
      </c>
      <c r="B38" s="4">
        <v>389.5</v>
      </c>
    </row>
    <row r="39" spans="1:2">
      <c r="A39" s="37" t="s">
        <v>1497</v>
      </c>
      <c r="B39" s="4">
        <v>339.5</v>
      </c>
    </row>
    <row r="40" spans="1:2">
      <c r="A40" s="37" t="s">
        <v>1498</v>
      </c>
      <c r="B40" s="4">
        <v>374.3</v>
      </c>
    </row>
    <row r="41" spans="1:2">
      <c r="A41" s="37" t="s">
        <v>1499</v>
      </c>
      <c r="B41" s="4">
        <v>421</v>
      </c>
    </row>
    <row r="42" spans="1:2">
      <c r="A42" s="37" t="s">
        <v>1500</v>
      </c>
      <c r="B42" s="4">
        <v>394.7</v>
      </c>
    </row>
    <row r="43" spans="1:2">
      <c r="A43" s="187" t="s">
        <v>1550</v>
      </c>
      <c r="B43" s="187"/>
    </row>
  </sheetData>
  <mergeCells count="2">
    <mergeCell ref="A1:B1"/>
    <mergeCell ref="A43:B43"/>
  </mergeCells>
  <phoneticPr fontId="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B26"/>
    </sheetView>
  </sheetViews>
  <sheetFormatPr defaultRowHeight="16.5"/>
  <cols>
    <col min="1" max="1" width="18.125" style="12" customWidth="1"/>
    <col min="2" max="2" width="26.375" style="12" bestFit="1" customWidth="1"/>
    <col min="4" max="4" width="17.125" bestFit="1" customWidth="1"/>
  </cols>
  <sheetData>
    <row r="1" spans="1:4" ht="24">
      <c r="A1" s="192" t="s">
        <v>20</v>
      </c>
      <c r="B1" s="192"/>
      <c r="C1" s="1" t="s">
        <v>1553</v>
      </c>
      <c r="D1" s="1" t="s">
        <v>1571</v>
      </c>
    </row>
    <row r="2" spans="1:4">
      <c r="A2" s="49" t="s">
        <v>210</v>
      </c>
      <c r="B2" s="22" t="s">
        <v>1520</v>
      </c>
    </row>
    <row r="3" spans="1:4">
      <c r="A3" s="35" t="s">
        <v>161</v>
      </c>
      <c r="B3" s="50">
        <v>40.248928555141219</v>
      </c>
    </row>
    <row r="4" spans="1:4">
      <c r="A4" s="35" t="s">
        <v>162</v>
      </c>
      <c r="B4" s="50">
        <v>48.381539905770822</v>
      </c>
    </row>
    <row r="5" spans="1:4">
      <c r="A5" s="35" t="s">
        <v>163</v>
      </c>
      <c r="B5" s="50">
        <v>42.66280541425823</v>
      </c>
    </row>
    <row r="6" spans="1:4">
      <c r="A6" s="35" t="s">
        <v>164</v>
      </c>
      <c r="B6" s="50">
        <v>51.305437903265251</v>
      </c>
    </row>
    <row r="7" spans="1:4">
      <c r="A7" s="35" t="s">
        <v>165</v>
      </c>
      <c r="B7" s="50">
        <v>40.633387592712737</v>
      </c>
    </row>
    <row r="8" spans="1:4">
      <c r="A8" s="35" t="s">
        <v>166</v>
      </c>
      <c r="B8" s="50">
        <v>43.435376617402653</v>
      </c>
    </row>
    <row r="9" spans="1:4">
      <c r="A9" s="35" t="s">
        <v>167</v>
      </c>
      <c r="B9" s="50">
        <v>41.046418679525758</v>
      </c>
    </row>
    <row r="10" spans="1:4">
      <c r="A10" s="35" t="s">
        <v>168</v>
      </c>
      <c r="B10" s="50">
        <v>37.77935203154977</v>
      </c>
    </row>
    <row r="11" spans="1:4">
      <c r="A11" s="35" t="s">
        <v>169</v>
      </c>
      <c r="B11" s="50">
        <v>44.792661009217021</v>
      </c>
    </row>
    <row r="12" spans="1:4">
      <c r="A12" s="35" t="s">
        <v>202</v>
      </c>
      <c r="B12" s="50">
        <v>51.21199865502237</v>
      </c>
    </row>
    <row r="13" spans="1:4">
      <c r="A13" s="35" t="s">
        <v>170</v>
      </c>
      <c r="B13" s="50">
        <v>52.919793725870321</v>
      </c>
    </row>
    <row r="14" spans="1:4">
      <c r="A14" s="35" t="s">
        <v>171</v>
      </c>
      <c r="B14" s="50">
        <v>47.256347942120293</v>
      </c>
    </row>
    <row r="15" spans="1:4">
      <c r="A15" s="35" t="s">
        <v>201</v>
      </c>
      <c r="B15" s="50">
        <v>49.887158503341922</v>
      </c>
    </row>
    <row r="16" spans="1:4">
      <c r="A16" s="35" t="s">
        <v>85</v>
      </c>
      <c r="B16" s="50">
        <v>49.39706410860741</v>
      </c>
    </row>
    <row r="17" spans="1:2">
      <c r="A17" s="35" t="s">
        <v>172</v>
      </c>
      <c r="B17" s="50">
        <v>48.293845202859693</v>
      </c>
    </row>
    <row r="18" spans="1:2">
      <c r="A18" s="35" t="s">
        <v>173</v>
      </c>
      <c r="B18" s="50">
        <v>47.510188556456711</v>
      </c>
    </row>
    <row r="19" spans="1:2">
      <c r="A19" s="35" t="s">
        <v>174</v>
      </c>
      <c r="B19" s="50">
        <v>48.799869490860303</v>
      </c>
    </row>
    <row r="20" spans="1:2">
      <c r="A20" s="36" t="s">
        <v>1473</v>
      </c>
      <c r="B20" s="51">
        <v>53.931563982799318</v>
      </c>
    </row>
    <row r="21" spans="1:2">
      <c r="A21" s="36" t="s">
        <v>1474</v>
      </c>
      <c r="B21" s="51">
        <v>41.30464290852882</v>
      </c>
    </row>
    <row r="22" spans="1:2">
      <c r="A22" s="36" t="s">
        <v>1475</v>
      </c>
      <c r="B22" s="51">
        <v>47.24709256806026</v>
      </c>
    </row>
    <row r="23" spans="1:2">
      <c r="A23" s="36" t="s">
        <v>1476</v>
      </c>
      <c r="B23" s="51">
        <v>50.450053265623957</v>
      </c>
    </row>
    <row r="24" spans="1:2">
      <c r="A24" s="36" t="s">
        <v>1477</v>
      </c>
      <c r="B24" s="51">
        <v>59.558198773468312</v>
      </c>
    </row>
    <row r="25" spans="1:2">
      <c r="A25" s="36" t="s">
        <v>1478</v>
      </c>
      <c r="B25" s="51">
        <v>42.232848293470425</v>
      </c>
    </row>
    <row r="26" spans="1:2">
      <c r="A26" s="193" t="s">
        <v>213</v>
      </c>
      <c r="B26" s="193"/>
    </row>
  </sheetData>
  <mergeCells count="2">
    <mergeCell ref="A1:B1"/>
    <mergeCell ref="A26:B26"/>
  </mergeCells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E32" sqref="E32"/>
    </sheetView>
  </sheetViews>
  <sheetFormatPr defaultRowHeight="16.5"/>
  <cols>
    <col min="1" max="1" width="15.125" bestFit="1" customWidth="1"/>
    <col min="2" max="2" width="48.875" customWidth="1"/>
    <col min="3" max="3" width="17.625" bestFit="1" customWidth="1"/>
    <col min="4" max="4" width="17.125" bestFit="1" customWidth="1"/>
  </cols>
  <sheetData>
    <row r="1" spans="1:4" ht="24">
      <c r="A1" s="194" t="s">
        <v>1551</v>
      </c>
      <c r="B1" s="194"/>
      <c r="C1" s="1" t="s">
        <v>1552</v>
      </c>
      <c r="D1" s="1" t="s">
        <v>1568</v>
      </c>
    </row>
    <row r="2" spans="1:4">
      <c r="A2" s="39" t="s">
        <v>1471</v>
      </c>
      <c r="B2" s="39" t="s">
        <v>1521</v>
      </c>
    </row>
    <row r="3" spans="1:4">
      <c r="A3" s="35" t="s">
        <v>86</v>
      </c>
      <c r="B3" s="4">
        <v>52.6</v>
      </c>
    </row>
    <row r="4" spans="1:4">
      <c r="A4" s="35" t="s">
        <v>161</v>
      </c>
      <c r="B4" s="4">
        <v>45.4</v>
      </c>
    </row>
    <row r="5" spans="1:4">
      <c r="A5" s="35" t="s">
        <v>162</v>
      </c>
      <c r="B5" s="4">
        <v>65.900000000000006</v>
      </c>
    </row>
    <row r="6" spans="1:4">
      <c r="A6" s="35" t="s">
        <v>163</v>
      </c>
      <c r="B6" s="4">
        <v>51</v>
      </c>
    </row>
    <row r="7" spans="1:4">
      <c r="A7" s="35" t="s">
        <v>164</v>
      </c>
      <c r="B7" s="4">
        <v>54.7</v>
      </c>
    </row>
    <row r="8" spans="1:4">
      <c r="A8" s="35" t="s">
        <v>165</v>
      </c>
      <c r="B8" s="4">
        <v>45.1</v>
      </c>
    </row>
    <row r="9" spans="1:4">
      <c r="A9" s="35" t="s">
        <v>166</v>
      </c>
      <c r="B9" s="4">
        <v>37.700000000000003</v>
      </c>
    </row>
    <row r="10" spans="1:4">
      <c r="A10" s="35" t="s">
        <v>167</v>
      </c>
      <c r="B10" s="4">
        <v>64.8</v>
      </c>
    </row>
    <row r="11" spans="1:4">
      <c r="A11" s="35" t="s">
        <v>168</v>
      </c>
      <c r="B11" s="4">
        <v>45.8</v>
      </c>
    </row>
    <row r="12" spans="1:4">
      <c r="A12" s="35" t="s">
        <v>169</v>
      </c>
      <c r="B12" s="4">
        <v>50.9</v>
      </c>
    </row>
    <row r="13" spans="1:4">
      <c r="A13" s="35" t="s">
        <v>202</v>
      </c>
      <c r="B13" s="4">
        <v>54.9</v>
      </c>
    </row>
    <row r="14" spans="1:4">
      <c r="A14" s="35" t="s">
        <v>170</v>
      </c>
      <c r="B14" s="4">
        <v>53.1</v>
      </c>
    </row>
    <row r="15" spans="1:4">
      <c r="A15" s="35" t="s">
        <v>171</v>
      </c>
      <c r="B15" s="4">
        <v>50.7</v>
      </c>
    </row>
    <row r="16" spans="1:4">
      <c r="A16" s="35" t="s">
        <v>201</v>
      </c>
      <c r="B16" s="4">
        <v>57.1</v>
      </c>
    </row>
    <row r="17" spans="1:2">
      <c r="A17" s="35" t="s">
        <v>85</v>
      </c>
      <c r="B17" s="4">
        <v>52.2</v>
      </c>
    </row>
    <row r="18" spans="1:2">
      <c r="A18" s="35" t="s">
        <v>172</v>
      </c>
      <c r="B18" s="4">
        <v>58.1</v>
      </c>
    </row>
    <row r="19" spans="1:2">
      <c r="A19" s="35" t="s">
        <v>173</v>
      </c>
      <c r="B19" s="4">
        <v>62</v>
      </c>
    </row>
    <row r="20" spans="1:2">
      <c r="A20" s="35" t="s">
        <v>174</v>
      </c>
      <c r="B20" s="4">
        <v>49.8</v>
      </c>
    </row>
    <row r="21" spans="1:2">
      <c r="A21" s="37" t="s">
        <v>1479</v>
      </c>
      <c r="B21" s="4">
        <v>53.7</v>
      </c>
    </row>
    <row r="22" spans="1:2">
      <c r="A22" s="37" t="s">
        <v>1480</v>
      </c>
      <c r="B22" s="4">
        <v>51.6</v>
      </c>
    </row>
    <row r="23" spans="1:2">
      <c r="A23" s="37" t="s">
        <v>1481</v>
      </c>
      <c r="B23" s="4">
        <v>45</v>
      </c>
    </row>
    <row r="24" spans="1:2">
      <c r="A24" s="37" t="s">
        <v>1482</v>
      </c>
      <c r="B24" s="4">
        <v>51.7</v>
      </c>
    </row>
    <row r="25" spans="1:2">
      <c r="A25" s="37" t="s">
        <v>1483</v>
      </c>
      <c r="B25" s="4">
        <v>46.3</v>
      </c>
    </row>
    <row r="26" spans="1:2">
      <c r="A26" s="37" t="s">
        <v>1484</v>
      </c>
      <c r="B26" s="4">
        <v>44.4</v>
      </c>
    </row>
    <row r="27" spans="1:2">
      <c r="A27" s="37" t="s">
        <v>1485</v>
      </c>
      <c r="B27" s="4">
        <v>30.7</v>
      </c>
    </row>
    <row r="28" spans="1:2">
      <c r="A28" s="37" t="s">
        <v>1486</v>
      </c>
      <c r="B28" s="4">
        <v>81.5</v>
      </c>
    </row>
    <row r="29" spans="1:2">
      <c r="A29" s="37" t="s">
        <v>1487</v>
      </c>
      <c r="B29" s="4">
        <v>53.7</v>
      </c>
    </row>
    <row r="30" spans="1:2">
      <c r="A30" s="37" t="s">
        <v>1488</v>
      </c>
      <c r="B30" s="4">
        <v>58.8</v>
      </c>
    </row>
    <row r="31" spans="1:2">
      <c r="A31" s="37" t="s">
        <v>1489</v>
      </c>
      <c r="B31" s="4">
        <v>62.4</v>
      </c>
    </row>
    <row r="32" spans="1:2">
      <c r="A32" s="37" t="s">
        <v>1490</v>
      </c>
      <c r="B32" s="4">
        <v>70.5</v>
      </c>
    </row>
    <row r="33" spans="1:2">
      <c r="A33" s="37" t="s">
        <v>1491</v>
      </c>
      <c r="B33" s="4">
        <v>45.4</v>
      </c>
    </row>
    <row r="34" spans="1:2">
      <c r="A34" s="37" t="s">
        <v>1492</v>
      </c>
      <c r="B34" s="4">
        <v>62.6</v>
      </c>
    </row>
    <row r="35" spans="1:2">
      <c r="A35" s="37" t="s">
        <v>1493</v>
      </c>
      <c r="B35" s="4">
        <v>51</v>
      </c>
    </row>
    <row r="36" spans="1:2">
      <c r="A36" s="37" t="s">
        <v>1494</v>
      </c>
      <c r="B36" s="4">
        <v>50.2</v>
      </c>
    </row>
    <row r="37" spans="1:2">
      <c r="A37" s="37" t="s">
        <v>1495</v>
      </c>
      <c r="B37" s="4">
        <v>37.9</v>
      </c>
    </row>
    <row r="38" spans="1:2">
      <c r="A38" s="37" t="s">
        <v>1496</v>
      </c>
      <c r="B38" s="4">
        <v>62.5</v>
      </c>
    </row>
    <row r="39" spans="1:2">
      <c r="A39" s="37" t="s">
        <v>1497</v>
      </c>
      <c r="B39" s="4">
        <v>51.8</v>
      </c>
    </row>
    <row r="40" spans="1:2">
      <c r="A40" s="37" t="s">
        <v>1498</v>
      </c>
      <c r="B40" s="4">
        <v>76.099999999999994</v>
      </c>
    </row>
    <row r="41" spans="1:2">
      <c r="A41" s="37" t="s">
        <v>1499</v>
      </c>
      <c r="B41" s="4">
        <v>70.3</v>
      </c>
    </row>
    <row r="42" spans="1:2">
      <c r="A42" s="37" t="s">
        <v>1500</v>
      </c>
      <c r="B42" s="4">
        <v>60</v>
      </c>
    </row>
    <row r="43" spans="1:2">
      <c r="A43" s="183" t="s">
        <v>214</v>
      </c>
      <c r="B43" s="185"/>
    </row>
  </sheetData>
  <mergeCells count="2">
    <mergeCell ref="A1:B1"/>
    <mergeCell ref="A43:B43"/>
  </mergeCells>
  <phoneticPr fontId="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2" sqref="A2:B43"/>
    </sheetView>
  </sheetViews>
  <sheetFormatPr defaultRowHeight="16.5"/>
  <cols>
    <col min="1" max="1" width="15.125" bestFit="1" customWidth="1"/>
    <col min="2" max="2" width="57.875" bestFit="1" customWidth="1"/>
    <col min="3" max="3" width="17.625" bestFit="1" customWidth="1"/>
    <col min="4" max="4" width="17.125" bestFit="1" customWidth="1"/>
  </cols>
  <sheetData>
    <row r="1" spans="1:4" ht="24">
      <c r="A1" s="175" t="s">
        <v>1554</v>
      </c>
      <c r="B1" s="175"/>
      <c r="C1" s="1" t="s">
        <v>1552</v>
      </c>
      <c r="D1" s="1" t="s">
        <v>1568</v>
      </c>
    </row>
    <row r="2" spans="1:4">
      <c r="A2" s="53" t="s">
        <v>1471</v>
      </c>
      <c r="B2" s="47" t="s">
        <v>1522</v>
      </c>
    </row>
    <row r="3" spans="1:4">
      <c r="A3" s="54" t="s">
        <v>1523</v>
      </c>
      <c r="B3" s="27">
        <v>31.6</v>
      </c>
    </row>
    <row r="4" spans="1:4">
      <c r="A4" s="35" t="s">
        <v>161</v>
      </c>
      <c r="B4" s="4">
        <v>25.5</v>
      </c>
    </row>
    <row r="5" spans="1:4">
      <c r="A5" s="35" t="s">
        <v>162</v>
      </c>
      <c r="B5" s="4">
        <v>33.299999999999997</v>
      </c>
    </row>
    <row r="6" spans="1:4">
      <c r="A6" s="35" t="s">
        <v>163</v>
      </c>
      <c r="B6" s="4">
        <v>37.299999999999997</v>
      </c>
    </row>
    <row r="7" spans="1:4">
      <c r="A7" s="35" t="s">
        <v>164</v>
      </c>
      <c r="B7" s="4">
        <v>31.6</v>
      </c>
    </row>
    <row r="8" spans="1:4">
      <c r="A8" s="35" t="s">
        <v>165</v>
      </c>
      <c r="B8" s="4">
        <v>39.9</v>
      </c>
    </row>
    <row r="9" spans="1:4">
      <c r="A9" s="35" t="s">
        <v>166</v>
      </c>
      <c r="B9" s="4">
        <v>36.1</v>
      </c>
    </row>
    <row r="10" spans="1:4">
      <c r="A10" s="35" t="s">
        <v>167</v>
      </c>
      <c r="B10" s="4">
        <v>30.2</v>
      </c>
    </row>
    <row r="11" spans="1:4">
      <c r="A11" s="35" t="s">
        <v>168</v>
      </c>
      <c r="B11" s="4">
        <v>40.9</v>
      </c>
    </row>
    <row r="12" spans="1:4">
      <c r="A12" s="35" t="s">
        <v>169</v>
      </c>
      <c r="B12" s="4">
        <v>29.2</v>
      </c>
    </row>
    <row r="13" spans="1:4">
      <c r="A13" s="35" t="s">
        <v>202</v>
      </c>
      <c r="B13" s="4">
        <v>42.7</v>
      </c>
    </row>
    <row r="14" spans="1:4">
      <c r="A14" s="35" t="s">
        <v>170</v>
      </c>
      <c r="B14" s="4">
        <v>38.200000000000003</v>
      </c>
    </row>
    <row r="15" spans="1:4">
      <c r="A15" s="35" t="s">
        <v>171</v>
      </c>
      <c r="B15" s="4">
        <v>35.6</v>
      </c>
    </row>
    <row r="16" spans="1:4">
      <c r="A16" s="35" t="s">
        <v>201</v>
      </c>
      <c r="B16" s="4">
        <v>32.700000000000003</v>
      </c>
    </row>
    <row r="17" spans="1:2">
      <c r="A17" s="35" t="s">
        <v>85</v>
      </c>
      <c r="B17" s="4">
        <v>34.700000000000003</v>
      </c>
    </row>
    <row r="18" spans="1:2">
      <c r="A18" s="35" t="s">
        <v>172</v>
      </c>
      <c r="B18" s="4">
        <v>34.200000000000003</v>
      </c>
    </row>
    <row r="19" spans="1:2">
      <c r="A19" s="35" t="s">
        <v>173</v>
      </c>
      <c r="B19" s="4">
        <v>28.4</v>
      </c>
    </row>
    <row r="20" spans="1:2">
      <c r="A20" s="35" t="s">
        <v>174</v>
      </c>
      <c r="B20" s="4">
        <v>24.6</v>
      </c>
    </row>
    <row r="21" spans="1:2">
      <c r="A21" s="37" t="s">
        <v>1479</v>
      </c>
      <c r="B21" s="4">
        <v>45.4</v>
      </c>
    </row>
    <row r="22" spans="1:2">
      <c r="A22" s="37" t="s">
        <v>1480</v>
      </c>
      <c r="B22" s="4">
        <v>28</v>
      </c>
    </row>
    <row r="23" spans="1:2">
      <c r="A23" s="37" t="s">
        <v>1481</v>
      </c>
      <c r="B23" s="4">
        <v>29.5</v>
      </c>
    </row>
    <row r="24" spans="1:2">
      <c r="A24" s="37" t="s">
        <v>1482</v>
      </c>
      <c r="B24" s="4">
        <v>42.7</v>
      </c>
    </row>
    <row r="25" spans="1:2">
      <c r="A25" s="37" t="s">
        <v>1483</v>
      </c>
      <c r="B25" s="4">
        <v>24.7</v>
      </c>
    </row>
    <row r="26" spans="1:2">
      <c r="A26" s="37" t="s">
        <v>1484</v>
      </c>
      <c r="B26" s="4">
        <v>41.7</v>
      </c>
    </row>
    <row r="27" spans="1:2">
      <c r="A27" s="37" t="s">
        <v>1485</v>
      </c>
      <c r="B27" s="4">
        <v>42.7</v>
      </c>
    </row>
    <row r="28" spans="1:2">
      <c r="A28" s="37" t="s">
        <v>1486</v>
      </c>
      <c r="B28" s="4">
        <v>24.9</v>
      </c>
    </row>
    <row r="29" spans="1:2">
      <c r="A29" s="37" t="s">
        <v>1487</v>
      </c>
      <c r="B29" s="4">
        <v>28.4</v>
      </c>
    </row>
    <row r="30" spans="1:2">
      <c r="A30" s="37" t="s">
        <v>1488</v>
      </c>
      <c r="B30" s="4">
        <v>28.5</v>
      </c>
    </row>
    <row r="31" spans="1:2">
      <c r="A31" s="37" t="s">
        <v>1489</v>
      </c>
      <c r="B31" s="4">
        <v>28.4</v>
      </c>
    </row>
    <row r="32" spans="1:2">
      <c r="A32" s="37" t="s">
        <v>1490</v>
      </c>
      <c r="B32" s="4">
        <v>37.299999999999997</v>
      </c>
    </row>
    <row r="33" spans="1:2">
      <c r="A33" s="37" t="s">
        <v>1491</v>
      </c>
      <c r="B33" s="4">
        <v>41.7</v>
      </c>
    </row>
    <row r="34" spans="1:2">
      <c r="A34" s="37" t="s">
        <v>1492</v>
      </c>
      <c r="B34" s="4">
        <v>32.4</v>
      </c>
    </row>
    <row r="35" spans="1:2">
      <c r="A35" s="37" t="s">
        <v>1493</v>
      </c>
      <c r="B35" s="4">
        <v>37.6</v>
      </c>
    </row>
    <row r="36" spans="1:2">
      <c r="A36" s="37" t="s">
        <v>1494</v>
      </c>
      <c r="B36" s="4">
        <v>44.2</v>
      </c>
    </row>
    <row r="37" spans="1:2">
      <c r="A37" s="37" t="s">
        <v>1495</v>
      </c>
      <c r="B37" s="4">
        <v>35.5</v>
      </c>
    </row>
    <row r="38" spans="1:2">
      <c r="A38" s="37" t="s">
        <v>1496</v>
      </c>
      <c r="B38" s="4">
        <v>45.9</v>
      </c>
    </row>
    <row r="39" spans="1:2">
      <c r="A39" s="37" t="s">
        <v>1497</v>
      </c>
      <c r="B39" s="4">
        <v>41.7</v>
      </c>
    </row>
    <row r="40" spans="1:2">
      <c r="A40" s="37" t="s">
        <v>1498</v>
      </c>
      <c r="B40" s="4">
        <v>35.299999999999997</v>
      </c>
    </row>
    <row r="41" spans="1:2">
      <c r="A41" s="37" t="s">
        <v>1499</v>
      </c>
      <c r="B41" s="4">
        <v>35.6</v>
      </c>
    </row>
    <row r="42" spans="1:2">
      <c r="A42" s="37" t="s">
        <v>1500</v>
      </c>
      <c r="B42" s="52">
        <v>43.3</v>
      </c>
    </row>
    <row r="43" spans="1:2">
      <c r="A43" s="176" t="s">
        <v>214</v>
      </c>
      <c r="B43" s="176"/>
    </row>
  </sheetData>
  <mergeCells count="2">
    <mergeCell ref="A43:B43"/>
    <mergeCell ref="A1:B1"/>
  </mergeCells>
  <phoneticPr fontId="4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21" sqref="D21"/>
    </sheetView>
  </sheetViews>
  <sheetFormatPr defaultRowHeight="16.5"/>
  <cols>
    <col min="1" max="1" width="15.125" bestFit="1" customWidth="1"/>
    <col min="2" max="2" width="52.375" customWidth="1"/>
    <col min="3" max="3" width="17.625" bestFit="1" customWidth="1"/>
    <col min="4" max="4" width="17.125" bestFit="1" customWidth="1"/>
  </cols>
  <sheetData>
    <row r="1" spans="1:4" ht="24">
      <c r="A1" s="175" t="s">
        <v>1555</v>
      </c>
      <c r="B1" s="175"/>
      <c r="C1" s="1" t="s">
        <v>1552</v>
      </c>
      <c r="D1" s="1" t="s">
        <v>1568</v>
      </c>
    </row>
    <row r="2" spans="1:4">
      <c r="A2" s="39" t="s">
        <v>1471</v>
      </c>
      <c r="B2" s="40" t="s">
        <v>1524</v>
      </c>
    </row>
    <row r="3" spans="1:4">
      <c r="A3" s="54" t="s">
        <v>1523</v>
      </c>
      <c r="B3" s="4">
        <v>9</v>
      </c>
    </row>
    <row r="4" spans="1:4">
      <c r="A4" s="35" t="s">
        <v>161</v>
      </c>
      <c r="B4" s="4">
        <v>8.1</v>
      </c>
    </row>
    <row r="5" spans="1:4">
      <c r="A5" s="35" t="s">
        <v>162</v>
      </c>
      <c r="B5" s="4">
        <v>11.4</v>
      </c>
    </row>
    <row r="6" spans="1:4">
      <c r="A6" s="35" t="s">
        <v>163</v>
      </c>
      <c r="B6" s="4">
        <v>7.3</v>
      </c>
    </row>
    <row r="7" spans="1:4">
      <c r="A7" s="35" t="s">
        <v>164</v>
      </c>
      <c r="B7" s="4">
        <v>10</v>
      </c>
    </row>
    <row r="8" spans="1:4">
      <c r="A8" s="35" t="s">
        <v>165</v>
      </c>
      <c r="B8" s="4">
        <v>6</v>
      </c>
    </row>
    <row r="9" spans="1:4">
      <c r="A9" s="35" t="s">
        <v>166</v>
      </c>
      <c r="B9" s="4">
        <v>6</v>
      </c>
    </row>
    <row r="10" spans="1:4">
      <c r="A10" s="35" t="s">
        <v>167</v>
      </c>
      <c r="B10" s="4">
        <v>10.9</v>
      </c>
    </row>
    <row r="11" spans="1:4">
      <c r="A11" s="35" t="s">
        <v>168</v>
      </c>
      <c r="B11" s="4">
        <v>5.0999999999999996</v>
      </c>
    </row>
    <row r="12" spans="1:4">
      <c r="A12" s="35" t="s">
        <v>169</v>
      </c>
      <c r="B12" s="4">
        <v>8.6999999999999993</v>
      </c>
    </row>
    <row r="13" spans="1:4">
      <c r="A13" s="35" t="s">
        <v>202</v>
      </c>
      <c r="B13" s="4">
        <v>9.1</v>
      </c>
    </row>
    <row r="14" spans="1:4">
      <c r="A14" s="35" t="s">
        <v>170</v>
      </c>
      <c r="B14" s="4">
        <v>8.6999999999999993</v>
      </c>
    </row>
    <row r="15" spans="1:4">
      <c r="A15" s="35" t="s">
        <v>171</v>
      </c>
      <c r="B15" s="4">
        <v>9.6</v>
      </c>
    </row>
    <row r="16" spans="1:4">
      <c r="A16" s="35" t="s">
        <v>201</v>
      </c>
      <c r="B16" s="4">
        <v>7.8</v>
      </c>
    </row>
    <row r="17" spans="1:2">
      <c r="A17" s="35" t="s">
        <v>85</v>
      </c>
      <c r="B17" s="4">
        <v>8.1999999999999993</v>
      </c>
    </row>
    <row r="18" spans="1:2">
      <c r="A18" s="35" t="s">
        <v>172</v>
      </c>
      <c r="B18" s="4">
        <v>8.6</v>
      </c>
    </row>
    <row r="19" spans="1:2">
      <c r="A19" s="35" t="s">
        <v>173</v>
      </c>
      <c r="B19" s="4">
        <v>14.3</v>
      </c>
    </row>
    <row r="20" spans="1:2">
      <c r="A20" s="35" t="s">
        <v>174</v>
      </c>
      <c r="B20" s="4">
        <v>8.1999999999999993</v>
      </c>
    </row>
    <row r="21" spans="1:2">
      <c r="A21" s="37" t="s">
        <v>1479</v>
      </c>
      <c r="B21" s="4">
        <v>8.5</v>
      </c>
    </row>
    <row r="22" spans="1:2">
      <c r="A22" s="37" t="s">
        <v>1480</v>
      </c>
      <c r="B22" s="4">
        <v>9.3000000000000007</v>
      </c>
    </row>
    <row r="23" spans="1:2">
      <c r="A23" s="37" t="s">
        <v>1481</v>
      </c>
      <c r="B23" s="4">
        <v>8.1</v>
      </c>
    </row>
    <row r="24" spans="1:2">
      <c r="A24" s="37" t="s">
        <v>1482</v>
      </c>
      <c r="B24" s="4">
        <v>5.3</v>
      </c>
    </row>
    <row r="25" spans="1:2">
      <c r="A25" s="37" t="s">
        <v>1483</v>
      </c>
      <c r="B25" s="4">
        <v>10.4</v>
      </c>
    </row>
    <row r="26" spans="1:2">
      <c r="A26" s="37" t="s">
        <v>1484</v>
      </c>
      <c r="B26" s="4">
        <v>14.8</v>
      </c>
    </row>
    <row r="27" spans="1:2">
      <c r="A27" s="37" t="s">
        <v>1485</v>
      </c>
      <c r="B27" s="4">
        <v>5.6</v>
      </c>
    </row>
    <row r="28" spans="1:2">
      <c r="A28" s="37" t="s">
        <v>1486</v>
      </c>
      <c r="B28" s="4">
        <v>8</v>
      </c>
    </row>
    <row r="29" spans="1:2">
      <c r="A29" s="37" t="s">
        <v>1487</v>
      </c>
      <c r="B29" s="4">
        <v>8.1999999999999993</v>
      </c>
    </row>
    <row r="30" spans="1:2">
      <c r="A30" s="37" t="s">
        <v>1488</v>
      </c>
      <c r="B30" s="4">
        <v>12.9</v>
      </c>
    </row>
    <row r="31" spans="1:2">
      <c r="A31" s="37" t="s">
        <v>1489</v>
      </c>
      <c r="B31" s="4">
        <v>4.3</v>
      </c>
    </row>
    <row r="32" spans="1:2">
      <c r="A32" s="37" t="s">
        <v>1490</v>
      </c>
      <c r="B32" s="4">
        <v>13.1</v>
      </c>
    </row>
    <row r="33" spans="1:2">
      <c r="A33" s="37" t="s">
        <v>1491</v>
      </c>
      <c r="B33" s="4">
        <v>3.5</v>
      </c>
    </row>
    <row r="34" spans="1:2">
      <c r="A34" s="37" t="s">
        <v>1492</v>
      </c>
      <c r="B34" s="4">
        <v>10.9</v>
      </c>
    </row>
    <row r="35" spans="1:2">
      <c r="A35" s="37" t="s">
        <v>1493</v>
      </c>
      <c r="B35" s="4">
        <v>5.3</v>
      </c>
    </row>
    <row r="36" spans="1:2">
      <c r="A36" s="37" t="s">
        <v>1494</v>
      </c>
      <c r="B36" s="4">
        <v>3.5</v>
      </c>
    </row>
    <row r="37" spans="1:2">
      <c r="A37" s="37" t="s">
        <v>1495</v>
      </c>
      <c r="B37" s="4">
        <v>9.9</v>
      </c>
    </row>
    <row r="38" spans="1:2">
      <c r="A38" s="37" t="s">
        <v>1496</v>
      </c>
      <c r="B38" s="4">
        <v>11.6</v>
      </c>
    </row>
    <row r="39" spans="1:2">
      <c r="A39" s="37" t="s">
        <v>1497</v>
      </c>
      <c r="B39" s="4">
        <v>8.1</v>
      </c>
    </row>
    <row r="40" spans="1:2">
      <c r="A40" s="37" t="s">
        <v>1498</v>
      </c>
      <c r="B40" s="4">
        <v>9.4</v>
      </c>
    </row>
    <row r="41" spans="1:2">
      <c r="A41" s="37" t="s">
        <v>1499</v>
      </c>
      <c r="B41" s="4">
        <v>7</v>
      </c>
    </row>
    <row r="42" spans="1:2">
      <c r="A42" s="37" t="s">
        <v>1500</v>
      </c>
      <c r="B42" s="4">
        <v>5.6</v>
      </c>
    </row>
    <row r="43" spans="1:2">
      <c r="A43" s="176" t="s">
        <v>214</v>
      </c>
      <c r="B43" s="176"/>
    </row>
  </sheetData>
  <mergeCells count="2">
    <mergeCell ref="A1:B1"/>
    <mergeCell ref="A43:B43"/>
  </mergeCells>
  <phoneticPr fontId="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2" sqref="A2:B43"/>
    </sheetView>
  </sheetViews>
  <sheetFormatPr defaultRowHeight="16.5"/>
  <cols>
    <col min="1" max="1" width="15.125" bestFit="1" customWidth="1"/>
    <col min="2" max="2" width="61.375" customWidth="1"/>
    <col min="3" max="3" width="17.625" bestFit="1" customWidth="1"/>
    <col min="4" max="4" width="17.125" bestFit="1" customWidth="1"/>
  </cols>
  <sheetData>
    <row r="1" spans="1:4" ht="24">
      <c r="A1" s="194" t="s">
        <v>1556</v>
      </c>
      <c r="B1" s="194"/>
      <c r="C1" s="1" t="s">
        <v>1552</v>
      </c>
      <c r="D1" s="1" t="s">
        <v>1568</v>
      </c>
    </row>
    <row r="2" spans="1:4">
      <c r="A2" s="55" t="s">
        <v>1471</v>
      </c>
      <c r="B2" s="56" t="s">
        <v>1525</v>
      </c>
    </row>
    <row r="3" spans="1:4">
      <c r="A3" s="57" t="s">
        <v>1523</v>
      </c>
      <c r="B3" s="4">
        <v>22.7</v>
      </c>
    </row>
    <row r="4" spans="1:4">
      <c r="A4" s="35" t="s">
        <v>161</v>
      </c>
      <c r="B4" s="4">
        <v>19</v>
      </c>
    </row>
    <row r="5" spans="1:4">
      <c r="A5" s="35" t="s">
        <v>162</v>
      </c>
      <c r="B5" s="4">
        <v>23.5</v>
      </c>
    </row>
    <row r="6" spans="1:4">
      <c r="A6" s="35" t="s">
        <v>163</v>
      </c>
      <c r="B6" s="4">
        <v>24.4</v>
      </c>
    </row>
    <row r="7" spans="1:4">
      <c r="A7" s="35" t="s">
        <v>164</v>
      </c>
      <c r="B7" s="4">
        <v>24.6</v>
      </c>
    </row>
    <row r="8" spans="1:4">
      <c r="A8" s="35" t="s">
        <v>165</v>
      </c>
      <c r="B8" s="4">
        <v>23.7</v>
      </c>
    </row>
    <row r="9" spans="1:4">
      <c r="A9" s="35" t="s">
        <v>166</v>
      </c>
      <c r="B9" s="4">
        <v>23.2</v>
      </c>
    </row>
    <row r="10" spans="1:4">
      <c r="A10" s="35" t="s">
        <v>167</v>
      </c>
      <c r="B10" s="4">
        <v>28.3</v>
      </c>
    </row>
    <row r="11" spans="1:4">
      <c r="A11" s="35" t="s">
        <v>168</v>
      </c>
      <c r="B11" s="4">
        <v>19.2</v>
      </c>
    </row>
    <row r="12" spans="1:4">
      <c r="A12" s="35" t="s">
        <v>169</v>
      </c>
      <c r="B12" s="4">
        <v>21.2</v>
      </c>
    </row>
    <row r="13" spans="1:4">
      <c r="A13" s="35" t="s">
        <v>202</v>
      </c>
      <c r="B13" s="4">
        <v>26</v>
      </c>
    </row>
    <row r="14" spans="1:4">
      <c r="A14" s="35" t="s">
        <v>170</v>
      </c>
      <c r="B14" s="4">
        <v>28.6</v>
      </c>
    </row>
    <row r="15" spans="1:4">
      <c r="A15" s="35" t="s">
        <v>171</v>
      </c>
      <c r="B15" s="4">
        <v>29.4</v>
      </c>
    </row>
    <row r="16" spans="1:4">
      <c r="A16" s="35" t="s">
        <v>201</v>
      </c>
      <c r="B16" s="4">
        <v>20.9</v>
      </c>
    </row>
    <row r="17" spans="1:2">
      <c r="A17" s="35" t="s">
        <v>85</v>
      </c>
      <c r="B17" s="4">
        <v>23.3</v>
      </c>
    </row>
    <row r="18" spans="1:2">
      <c r="A18" s="35" t="s">
        <v>172</v>
      </c>
      <c r="B18" s="4">
        <v>25.8</v>
      </c>
    </row>
    <row r="19" spans="1:2">
      <c r="A19" s="35" t="s">
        <v>173</v>
      </c>
      <c r="B19" s="4">
        <v>24.1</v>
      </c>
    </row>
    <row r="20" spans="1:2">
      <c r="A20" s="35" t="s">
        <v>174</v>
      </c>
      <c r="B20" s="4">
        <v>27.3</v>
      </c>
    </row>
    <row r="21" spans="1:2">
      <c r="A21" s="37" t="s">
        <v>1479</v>
      </c>
      <c r="B21" s="4">
        <v>26.4</v>
      </c>
    </row>
    <row r="22" spans="1:2">
      <c r="A22" s="37" t="s">
        <v>1480</v>
      </c>
      <c r="B22" s="4">
        <v>20.9</v>
      </c>
    </row>
    <row r="23" spans="1:2">
      <c r="A23" s="37" t="s">
        <v>1481</v>
      </c>
      <c r="B23" s="4">
        <v>19.600000000000001</v>
      </c>
    </row>
    <row r="24" spans="1:2">
      <c r="A24" s="37" t="s">
        <v>1482</v>
      </c>
      <c r="B24" s="4">
        <v>26.4</v>
      </c>
    </row>
    <row r="25" spans="1:2">
      <c r="A25" s="37" t="s">
        <v>1483</v>
      </c>
      <c r="B25" s="4">
        <v>22.3</v>
      </c>
    </row>
    <row r="26" spans="1:2">
      <c r="A26" s="37" t="s">
        <v>1484</v>
      </c>
      <c r="B26" s="4">
        <v>16.2</v>
      </c>
    </row>
    <row r="27" spans="1:2">
      <c r="A27" s="37" t="s">
        <v>1485</v>
      </c>
      <c r="B27" s="4">
        <v>14.8</v>
      </c>
    </row>
    <row r="28" spans="1:2">
      <c r="A28" s="37" t="s">
        <v>1486</v>
      </c>
      <c r="B28" s="4">
        <v>23.4</v>
      </c>
    </row>
    <row r="29" spans="1:2">
      <c r="A29" s="37" t="s">
        <v>1487</v>
      </c>
      <c r="B29" s="4">
        <v>37.5</v>
      </c>
    </row>
    <row r="30" spans="1:2">
      <c r="A30" s="37" t="s">
        <v>1488</v>
      </c>
      <c r="B30" s="4">
        <v>34.5</v>
      </c>
    </row>
    <row r="31" spans="1:2">
      <c r="A31" s="37" t="s">
        <v>1489</v>
      </c>
      <c r="B31" s="4">
        <v>23.7</v>
      </c>
    </row>
    <row r="32" spans="1:2">
      <c r="A32" s="37" t="s">
        <v>1490</v>
      </c>
      <c r="B32" s="4">
        <v>34.6</v>
      </c>
    </row>
    <row r="33" spans="1:2">
      <c r="A33" s="37" t="s">
        <v>1491</v>
      </c>
      <c r="B33" s="4">
        <v>18.2</v>
      </c>
    </row>
    <row r="34" spans="1:2">
      <c r="A34" s="37" t="s">
        <v>1492</v>
      </c>
      <c r="B34" s="4">
        <v>29.3</v>
      </c>
    </row>
    <row r="35" spans="1:2">
      <c r="A35" s="37" t="s">
        <v>1493</v>
      </c>
      <c r="B35" s="4">
        <v>35.200000000000003</v>
      </c>
    </row>
    <row r="36" spans="1:2">
      <c r="A36" s="37" t="s">
        <v>1494</v>
      </c>
      <c r="B36" s="4">
        <v>24.8</v>
      </c>
    </row>
    <row r="37" spans="1:2">
      <c r="A37" s="37" t="s">
        <v>1495</v>
      </c>
      <c r="B37" s="4">
        <v>25.5</v>
      </c>
    </row>
    <row r="38" spans="1:2">
      <c r="A38" s="37" t="s">
        <v>1496</v>
      </c>
      <c r="B38" s="4">
        <v>20</v>
      </c>
    </row>
    <row r="39" spans="1:2">
      <c r="A39" s="37" t="s">
        <v>1497</v>
      </c>
      <c r="B39" s="4">
        <v>10.6</v>
      </c>
    </row>
    <row r="40" spans="1:2">
      <c r="A40" s="37" t="s">
        <v>1498</v>
      </c>
      <c r="B40" s="4">
        <v>28.2</v>
      </c>
    </row>
    <row r="41" spans="1:2">
      <c r="A41" s="37" t="s">
        <v>1499</v>
      </c>
      <c r="B41" s="4">
        <v>26</v>
      </c>
    </row>
    <row r="42" spans="1:2">
      <c r="A42" s="37" t="s">
        <v>1500</v>
      </c>
      <c r="B42" s="4">
        <v>21.7</v>
      </c>
    </row>
    <row r="43" spans="1:2">
      <c r="A43" s="187" t="s">
        <v>1550</v>
      </c>
      <c r="B43" s="187"/>
    </row>
  </sheetData>
  <mergeCells count="2">
    <mergeCell ref="A1:B1"/>
    <mergeCell ref="A43:B43"/>
  </mergeCells>
  <phoneticPr fontId="4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E21" sqref="E21"/>
    </sheetView>
  </sheetViews>
  <sheetFormatPr defaultRowHeight="16.5"/>
  <cols>
    <col min="1" max="1" width="15.125" bestFit="1" customWidth="1"/>
    <col min="2" max="2" width="18.75" bestFit="1" customWidth="1"/>
    <col min="3" max="3" width="31" customWidth="1"/>
    <col min="4" max="4" width="7.875" bestFit="1" customWidth="1"/>
    <col min="5" max="5" width="17.125" bestFit="1" customWidth="1"/>
  </cols>
  <sheetData>
    <row r="1" spans="1:13" ht="24">
      <c r="A1" s="195" t="s">
        <v>1572</v>
      </c>
      <c r="B1" s="195"/>
      <c r="C1" s="195"/>
      <c r="D1" s="85" t="s">
        <v>1553</v>
      </c>
      <c r="E1" s="85" t="s">
        <v>1571</v>
      </c>
      <c r="F1" s="14"/>
      <c r="G1" s="14"/>
      <c r="H1" s="14"/>
      <c r="I1" s="14"/>
      <c r="J1" s="14"/>
      <c r="K1" s="14"/>
      <c r="L1" s="14"/>
      <c r="M1" s="14"/>
    </row>
    <row r="2" spans="1:13">
      <c r="A2" s="58" t="s">
        <v>1471</v>
      </c>
      <c r="B2" s="58" t="s">
        <v>1526</v>
      </c>
      <c r="C2" s="58" t="s">
        <v>1527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>
      <c r="A3" s="35" t="s">
        <v>86</v>
      </c>
      <c r="B3" s="13">
        <v>9.2824309624899133</v>
      </c>
      <c r="C3" s="13">
        <v>6.3244328922495274</v>
      </c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6.5" customHeight="1">
      <c r="A4" s="35" t="s">
        <v>161</v>
      </c>
      <c r="B4" s="13">
        <v>9.2508084934760362</v>
      </c>
      <c r="C4" s="13">
        <v>5.7349431419345782</v>
      </c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>
      <c r="A5" s="35" t="s">
        <v>162</v>
      </c>
      <c r="B5" s="13">
        <v>10.059989494927157</v>
      </c>
      <c r="C5" s="13">
        <v>8.9465725806451601</v>
      </c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>
      <c r="A6" s="35" t="s">
        <v>163</v>
      </c>
      <c r="B6" s="13">
        <v>10.762362172766016</v>
      </c>
      <c r="C6" s="13">
        <v>7.2297532151546733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>
      <c r="A7" s="35" t="s">
        <v>164</v>
      </c>
      <c r="B7" s="13">
        <v>9.5803144837486816</v>
      </c>
      <c r="C7" s="13">
        <v>6.1296334644854005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6.5" customHeight="1">
      <c r="A8" s="35" t="s">
        <v>165</v>
      </c>
      <c r="B8" s="13">
        <v>6.9604441360166556</v>
      </c>
      <c r="C8" s="13">
        <v>6.7824199674443832</v>
      </c>
    </row>
    <row r="9" spans="1:13">
      <c r="A9" s="35" t="s">
        <v>166</v>
      </c>
      <c r="B9" s="13">
        <v>9.6794436019453016</v>
      </c>
      <c r="C9" s="13">
        <v>7.0055531824006838</v>
      </c>
    </row>
    <row r="10" spans="1:13">
      <c r="A10" s="35" t="s">
        <v>167</v>
      </c>
      <c r="B10" s="13">
        <v>10.02201588972911</v>
      </c>
      <c r="C10" s="13">
        <v>7.5</v>
      </c>
    </row>
    <row r="11" spans="1:13">
      <c r="A11" s="35" t="s">
        <v>168</v>
      </c>
      <c r="B11" s="13">
        <v>6.7825661116552398</v>
      </c>
      <c r="C11" s="13">
        <v>4.5098039215686274</v>
      </c>
    </row>
    <row r="12" spans="1:13">
      <c r="A12" s="35" t="s">
        <v>169</v>
      </c>
      <c r="B12" s="13">
        <v>8.5850503434020133</v>
      </c>
      <c r="C12" s="13">
        <v>5.7531989143078714</v>
      </c>
    </row>
    <row r="13" spans="1:13">
      <c r="A13" s="35" t="s">
        <v>202</v>
      </c>
      <c r="B13" s="13">
        <v>10.17868769442234</v>
      </c>
      <c r="C13" s="13">
        <v>6.5548780487804876</v>
      </c>
    </row>
    <row r="14" spans="1:13">
      <c r="A14" s="35" t="s">
        <v>170</v>
      </c>
      <c r="B14" s="13">
        <v>9.8459057516574084</v>
      </c>
      <c r="C14" s="13">
        <v>7.5428194993412383</v>
      </c>
    </row>
    <row r="15" spans="1:13">
      <c r="A15" s="35" t="s">
        <v>171</v>
      </c>
      <c r="B15" s="13">
        <v>9.8162888699148922</v>
      </c>
      <c r="C15" s="13">
        <v>6.9040553907022755</v>
      </c>
    </row>
    <row r="16" spans="1:13">
      <c r="A16" s="35" t="s">
        <v>201</v>
      </c>
      <c r="B16" s="13">
        <v>8.2701227830832202</v>
      </c>
      <c r="C16" s="13">
        <v>4.81139337952271</v>
      </c>
    </row>
    <row r="17" spans="1:3">
      <c r="A17" s="35" t="s">
        <v>85</v>
      </c>
      <c r="B17" s="13">
        <v>8.9282887446572747</v>
      </c>
      <c r="C17" s="13">
        <v>6.5377281394715343</v>
      </c>
    </row>
    <row r="18" spans="1:3" ht="16.5" customHeight="1">
      <c r="A18" s="35" t="s">
        <v>172</v>
      </c>
      <c r="B18" s="13">
        <v>10.553637281845299</v>
      </c>
      <c r="C18" s="13">
        <v>6.5135474609725463</v>
      </c>
    </row>
    <row r="19" spans="1:3">
      <c r="A19" s="35" t="s">
        <v>173</v>
      </c>
      <c r="B19" s="13">
        <v>9.7722322316938719</v>
      </c>
      <c r="C19" s="13">
        <v>7.4539544962080173</v>
      </c>
    </row>
    <row r="20" spans="1:3">
      <c r="A20" s="35" t="s">
        <v>174</v>
      </c>
      <c r="B20" s="13">
        <v>8.4602231088673552</v>
      </c>
      <c r="C20" s="13">
        <v>5.4004854368932032</v>
      </c>
    </row>
    <row r="21" spans="1:3">
      <c r="A21" s="36" t="s">
        <v>1473</v>
      </c>
      <c r="B21" s="13">
        <v>11.228641171684297</v>
      </c>
      <c r="C21" s="13">
        <v>8.5606773283160873</v>
      </c>
    </row>
    <row r="22" spans="1:3">
      <c r="A22" s="36" t="s">
        <v>1474</v>
      </c>
      <c r="B22" s="13">
        <v>7.18954248366013</v>
      </c>
      <c r="C22" s="13">
        <v>5.3030303030303028</v>
      </c>
    </row>
    <row r="23" spans="1:3">
      <c r="A23" s="36" t="s">
        <v>1475</v>
      </c>
      <c r="B23" s="13">
        <v>7.5374073556145982</v>
      </c>
      <c r="C23" s="13">
        <v>5.8210251954821892</v>
      </c>
    </row>
    <row r="24" spans="1:3">
      <c r="A24" s="36" t="s">
        <v>1476</v>
      </c>
      <c r="B24" s="13">
        <v>9.0706319702602229</v>
      </c>
      <c r="C24" s="13">
        <v>7.01219512195122</v>
      </c>
    </row>
    <row r="25" spans="1:3">
      <c r="A25" s="36" t="s">
        <v>1477</v>
      </c>
      <c r="B25" s="13">
        <v>8.5284280936454842</v>
      </c>
      <c r="C25" s="13">
        <v>3.9024390243902438</v>
      </c>
    </row>
    <row r="26" spans="1:3">
      <c r="A26" s="36" t="s">
        <v>1478</v>
      </c>
      <c r="B26" s="13">
        <v>8.3951762523191107</v>
      </c>
      <c r="C26" s="13">
        <v>6.8111455108359129</v>
      </c>
    </row>
    <row r="27" spans="1:3">
      <c r="A27" s="37" t="s">
        <v>1479</v>
      </c>
      <c r="B27" s="13">
        <v>12.32834909978639</v>
      </c>
      <c r="C27" s="13">
        <v>8.7443946188340806</v>
      </c>
    </row>
    <row r="28" spans="1:3">
      <c r="A28" s="37" t="s">
        <v>1480</v>
      </c>
      <c r="B28" s="13">
        <v>7.18954248366013</v>
      </c>
      <c r="C28" s="13">
        <v>5.3030303030303028</v>
      </c>
    </row>
    <row r="29" spans="1:3">
      <c r="A29" s="37" t="s">
        <v>1481</v>
      </c>
      <c r="B29" s="13">
        <v>7.3627036813518414</v>
      </c>
      <c r="C29" s="13">
        <v>5.9730250481695579</v>
      </c>
    </row>
    <row r="30" spans="1:3">
      <c r="A30" s="37" t="s">
        <v>1482</v>
      </c>
      <c r="B30" s="13">
        <v>8.8475836431226771</v>
      </c>
      <c r="C30" s="13">
        <v>7.9754601226993875</v>
      </c>
    </row>
    <row r="31" spans="1:3">
      <c r="A31" s="37" t="s">
        <v>1483</v>
      </c>
      <c r="B31" s="13">
        <v>6.9719753930280248</v>
      </c>
      <c r="C31" s="13">
        <v>5.8577405857740583</v>
      </c>
    </row>
    <row r="32" spans="1:3">
      <c r="A32" s="37" t="s">
        <v>1484</v>
      </c>
      <c r="B32" s="13">
        <v>6.8690095846645374</v>
      </c>
      <c r="C32" s="13">
        <v>4.7058823529411766</v>
      </c>
    </row>
    <row r="33" spans="1:3">
      <c r="A33" s="37" t="s">
        <v>1485</v>
      </c>
      <c r="B33" s="13">
        <v>8.3511777301927204</v>
      </c>
      <c r="C33" s="13">
        <v>10.44776119402985</v>
      </c>
    </row>
    <row r="34" spans="1:3">
      <c r="A34" s="37" t="s">
        <v>1486</v>
      </c>
      <c r="B34" s="13">
        <v>7.3170731707317076</v>
      </c>
      <c r="C34" s="13">
        <v>5.3191489361702127</v>
      </c>
    </row>
    <row r="35" spans="1:3">
      <c r="A35" s="37" t="s">
        <v>1487</v>
      </c>
      <c r="B35" s="13">
        <v>7.5503355704697999</v>
      </c>
      <c r="C35" s="13">
        <v>3.8461538461538463</v>
      </c>
    </row>
    <row r="36" spans="1:3">
      <c r="A36" s="37" t="s">
        <v>1488</v>
      </c>
      <c r="B36" s="13">
        <v>9.7101449275362324</v>
      </c>
      <c r="C36" s="13">
        <v>8.5470085470085468</v>
      </c>
    </row>
    <row r="37" spans="1:3">
      <c r="A37" s="37" t="s">
        <v>1489</v>
      </c>
      <c r="B37" s="13">
        <v>9.7949886104783594</v>
      </c>
      <c r="C37" s="13">
        <v>3.0612244897959182</v>
      </c>
    </row>
    <row r="38" spans="1:3">
      <c r="A38" s="37" t="s">
        <v>1490</v>
      </c>
      <c r="B38" s="13">
        <v>6.191369606003752</v>
      </c>
      <c r="C38" s="21" t="s">
        <v>1557</v>
      </c>
    </row>
    <row r="39" spans="1:3">
      <c r="A39" s="37" t="s">
        <v>1491</v>
      </c>
      <c r="B39" s="13">
        <v>10.256410256410255</v>
      </c>
      <c r="C39" s="13">
        <v>3.296703296703297</v>
      </c>
    </row>
    <row r="40" spans="1:3">
      <c r="A40" s="37" t="s">
        <v>1492</v>
      </c>
      <c r="B40" s="13">
        <v>8.0660835762876584</v>
      </c>
      <c r="C40" s="13">
        <v>4.929577464788732</v>
      </c>
    </row>
    <row r="41" spans="1:3">
      <c r="A41" s="37" t="s">
        <v>1493</v>
      </c>
      <c r="B41" s="13">
        <v>11.513583441138421</v>
      </c>
      <c r="C41" s="13">
        <v>11.194029850746269</v>
      </c>
    </row>
    <row r="42" spans="1:3">
      <c r="A42" s="37" t="s">
        <v>1494</v>
      </c>
      <c r="B42" s="13">
        <v>9.0327737809752193</v>
      </c>
      <c r="C42" s="13">
        <v>8.6294416243654819</v>
      </c>
    </row>
    <row r="43" spans="1:3">
      <c r="A43" s="37" t="s">
        <v>1495</v>
      </c>
      <c r="B43" s="13">
        <v>8.8345864661654137</v>
      </c>
      <c r="C43" s="13">
        <v>6.3492063492063489</v>
      </c>
    </row>
    <row r="44" spans="1:3">
      <c r="A44" s="37" t="s">
        <v>1496</v>
      </c>
      <c r="B44" s="13">
        <v>7.9019073569482288</v>
      </c>
      <c r="C44" s="13">
        <v>7.7669902912621342</v>
      </c>
    </row>
    <row r="45" spans="1:3">
      <c r="A45" s="37" t="s">
        <v>1497</v>
      </c>
      <c r="B45" s="13">
        <v>10.050251256281408</v>
      </c>
      <c r="C45" s="13">
        <v>7.4074074074074066</v>
      </c>
    </row>
    <row r="46" spans="1:3">
      <c r="A46" s="37" t="s">
        <v>1498</v>
      </c>
      <c r="B46" s="13">
        <v>9.3283582089552244</v>
      </c>
      <c r="C46" s="13">
        <v>5.6074766355140184</v>
      </c>
    </row>
    <row r="47" spans="1:3">
      <c r="A47" s="37" t="s">
        <v>1499</v>
      </c>
      <c r="B47" s="13">
        <v>9.7072419106317405</v>
      </c>
      <c r="C47" s="13">
        <v>8.791208791208792</v>
      </c>
    </row>
    <row r="48" spans="1:3">
      <c r="A48" s="37" t="s">
        <v>1500</v>
      </c>
      <c r="B48" s="13">
        <v>12.556053811659194</v>
      </c>
      <c r="C48" s="13">
        <v>6.0606060606060606</v>
      </c>
    </row>
    <row r="49" spans="1:3">
      <c r="A49" s="177" t="s">
        <v>1558</v>
      </c>
      <c r="B49" s="177"/>
      <c r="C49" s="177"/>
    </row>
  </sheetData>
  <mergeCells count="2">
    <mergeCell ref="A49:C49"/>
    <mergeCell ref="A1:C1"/>
  </mergeCells>
  <phoneticPr fontId="4" type="noConversion"/>
  <conditionalFormatting sqref="A1 D1:H2 A3:A48">
    <cfRule type="cellIs" dxfId="178" priority="13" operator="equal">
      <formula>"b"</formula>
    </cfRule>
    <cfRule type="cellIs" dxfId="177" priority="14" operator="equal">
      <formula>"a"</formula>
    </cfRule>
  </conditionalFormatting>
  <conditionalFormatting sqref="B3:C20">
    <cfRule type="cellIs" dxfId="176" priority="9" operator="equal">
      <formula>"b"</formula>
    </cfRule>
    <cfRule type="cellIs" dxfId="175" priority="10" operator="equal">
      <formula>"a"</formula>
    </cfRule>
  </conditionalFormatting>
  <conditionalFormatting sqref="B21:C26">
    <cfRule type="cellIs" dxfId="174" priority="5" operator="equal">
      <formula>"b"</formula>
    </cfRule>
    <cfRule type="cellIs" dxfId="173" priority="6" operator="equal">
      <formula>"a"</formula>
    </cfRule>
  </conditionalFormatting>
  <conditionalFormatting sqref="B27:C37 B39:C48 B38">
    <cfRule type="cellIs" dxfId="172" priority="1" operator="equal">
      <formula>"b"</formula>
    </cfRule>
    <cfRule type="cellIs" dxfId="171" priority="2" operator="equal">
      <formula>"a"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" sqref="A2:C49"/>
    </sheetView>
  </sheetViews>
  <sheetFormatPr defaultRowHeight="16.5"/>
  <cols>
    <col min="1" max="1" width="18.625" customWidth="1"/>
    <col min="2" max="2" width="21" customWidth="1"/>
    <col min="3" max="3" width="23.625" customWidth="1"/>
    <col min="5" max="5" width="17.125" bestFit="1" customWidth="1"/>
  </cols>
  <sheetData>
    <row r="1" spans="1:13" ht="24">
      <c r="A1" s="195" t="s">
        <v>1581</v>
      </c>
      <c r="B1" s="195"/>
      <c r="C1" s="195"/>
      <c r="D1" s="85" t="s">
        <v>1553</v>
      </c>
      <c r="E1" s="85" t="s">
        <v>1571</v>
      </c>
      <c r="F1" s="14"/>
      <c r="G1" s="14"/>
      <c r="H1" s="14"/>
      <c r="I1" s="14"/>
      <c r="J1" s="14"/>
      <c r="K1" s="14"/>
      <c r="L1" s="14"/>
      <c r="M1" s="14"/>
    </row>
    <row r="2" spans="1:13">
      <c r="A2" s="58" t="s">
        <v>282</v>
      </c>
      <c r="B2" s="58" t="s">
        <v>1578</v>
      </c>
      <c r="C2" s="58" t="s">
        <v>1579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>
      <c r="A3" s="35" t="s">
        <v>86</v>
      </c>
      <c r="B3" s="13">
        <v>9.3511555140802542</v>
      </c>
      <c r="C3" s="13">
        <v>7.4341123818995518</v>
      </c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6.5" customHeight="1">
      <c r="A4" s="35" t="s">
        <v>161</v>
      </c>
      <c r="B4" s="15">
        <v>10.206314473272901</v>
      </c>
      <c r="C4" s="15">
        <v>6.9948073482567539</v>
      </c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>
      <c r="A5" s="35" t="s">
        <v>162</v>
      </c>
      <c r="B5" s="15">
        <v>9.4753965026433509</v>
      </c>
      <c r="C5" s="15">
        <v>7.5477758149991967</v>
      </c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>
      <c r="A6" s="35" t="s">
        <v>163</v>
      </c>
      <c r="B6" s="15">
        <v>8.5529854760623998</v>
      </c>
      <c r="C6" s="15">
        <v>7.3434125269978399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>
      <c r="A7" s="35" t="s">
        <v>164</v>
      </c>
      <c r="B7" s="15">
        <v>9.4045368620037806</v>
      </c>
      <c r="C7" s="15">
        <v>7.986348122866894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6.5" customHeight="1">
      <c r="A8" s="35" t="s">
        <v>165</v>
      </c>
      <c r="B8" s="15">
        <v>6.4974619289340101</v>
      </c>
      <c r="C8" s="15">
        <v>5.6611403154063895</v>
      </c>
    </row>
    <row r="9" spans="1:13">
      <c r="A9" s="35" t="s">
        <v>166</v>
      </c>
      <c r="B9" s="15">
        <v>10.262257696693272</v>
      </c>
      <c r="C9" s="15">
        <v>8.1097560975609753</v>
      </c>
    </row>
    <row r="10" spans="1:13">
      <c r="A10" s="35" t="s">
        <v>167</v>
      </c>
      <c r="B10" s="15">
        <v>16.666666666666664</v>
      </c>
      <c r="C10" s="15">
        <v>6.6513761467889916</v>
      </c>
    </row>
    <row r="11" spans="1:13">
      <c r="A11" s="35" t="s">
        <v>168</v>
      </c>
      <c r="B11" s="15">
        <v>5.7324840764331215</v>
      </c>
      <c r="C11" s="15">
        <v>6.7241379310344822</v>
      </c>
    </row>
    <row r="12" spans="1:13">
      <c r="A12" s="35" t="s">
        <v>169</v>
      </c>
      <c r="B12" s="15">
        <v>8.5823047641019716</v>
      </c>
      <c r="C12" s="15">
        <v>6.7923491638336593</v>
      </c>
    </row>
    <row r="13" spans="1:13">
      <c r="A13" s="35" t="s">
        <v>202</v>
      </c>
      <c r="B13" s="15">
        <v>9.7052480230050318</v>
      </c>
      <c r="C13" s="15">
        <v>7.8485505817393024</v>
      </c>
    </row>
    <row r="14" spans="1:13">
      <c r="A14" s="35" t="s">
        <v>170</v>
      </c>
      <c r="B14" s="15">
        <v>11.159169550173011</v>
      </c>
      <c r="C14" s="15">
        <v>7.6054955839057907</v>
      </c>
    </row>
    <row r="15" spans="1:13">
      <c r="A15" s="35" t="s">
        <v>171</v>
      </c>
      <c r="B15" s="15">
        <v>11.930835734870318</v>
      </c>
      <c r="C15" s="15">
        <v>8.4855529724344088</v>
      </c>
    </row>
    <row r="16" spans="1:13">
      <c r="A16" s="35" t="s">
        <v>201</v>
      </c>
      <c r="B16" s="15">
        <v>9.162821357943308</v>
      </c>
      <c r="C16" s="15">
        <v>6.1874431301182895</v>
      </c>
    </row>
    <row r="17" spans="1:3">
      <c r="A17" s="35" t="s">
        <v>85</v>
      </c>
      <c r="B17" s="15">
        <v>7.6444996892479811</v>
      </c>
      <c r="C17" s="15">
        <v>7.8479460453709375</v>
      </c>
    </row>
    <row r="18" spans="1:3" ht="16.5" customHeight="1">
      <c r="A18" s="35" t="s">
        <v>172</v>
      </c>
      <c r="B18" s="15">
        <v>9.8203092352695371</v>
      </c>
      <c r="C18" s="15">
        <v>9.9984781616192357</v>
      </c>
    </row>
    <row r="19" spans="1:3">
      <c r="A19" s="35" t="s">
        <v>173</v>
      </c>
      <c r="B19" s="15">
        <v>7.7885952712100126</v>
      </c>
      <c r="C19" s="15">
        <v>8.585783951529482</v>
      </c>
    </row>
    <row r="20" spans="1:3">
      <c r="A20" s="35" t="s">
        <v>174</v>
      </c>
      <c r="B20" s="15">
        <v>9.1603053435114496</v>
      </c>
      <c r="C20" s="15">
        <v>7.8698845750262318</v>
      </c>
    </row>
    <row r="21" spans="1:3">
      <c r="A21" s="36" t="s">
        <v>1473</v>
      </c>
      <c r="B21" s="15">
        <v>7.0063694267515926</v>
      </c>
      <c r="C21" s="15">
        <v>9.0237899917965549</v>
      </c>
    </row>
    <row r="22" spans="1:3">
      <c r="A22" s="36" t="s">
        <v>1474</v>
      </c>
      <c r="B22" s="15">
        <v>10.56338028169014</v>
      </c>
      <c r="C22" s="15">
        <v>5.8451816745655609</v>
      </c>
    </row>
    <row r="23" spans="1:3">
      <c r="A23" s="36" t="s">
        <v>1475</v>
      </c>
      <c r="B23" s="15">
        <v>8.7193460490463206</v>
      </c>
      <c r="C23" s="15">
        <v>8.3011583011583028</v>
      </c>
    </row>
    <row r="24" spans="1:3">
      <c r="A24" s="36" t="s">
        <v>1476</v>
      </c>
      <c r="B24" s="15">
        <v>3.5398230088495577</v>
      </c>
      <c r="C24" s="15">
        <v>5.5226824457593686</v>
      </c>
    </row>
    <row r="25" spans="1:3">
      <c r="A25" s="36" t="s">
        <v>1477</v>
      </c>
      <c r="B25" s="15">
        <v>7.5630252100840334</v>
      </c>
      <c r="C25" s="15">
        <v>8.0586080586080584</v>
      </c>
    </row>
    <row r="26" spans="1:3">
      <c r="A26" s="36" t="s">
        <v>1478</v>
      </c>
      <c r="B26" s="15">
        <v>10.303030303030305</v>
      </c>
      <c r="C26" s="15">
        <v>8.2949308755760374</v>
      </c>
    </row>
    <row r="27" spans="1:3">
      <c r="A27" s="37" t="s">
        <v>1479</v>
      </c>
      <c r="B27" s="15">
        <v>6.7961165048543686</v>
      </c>
      <c r="C27" s="15">
        <v>8.7890625</v>
      </c>
    </row>
    <row r="28" spans="1:3">
      <c r="A28" s="37" t="s">
        <v>1480</v>
      </c>
      <c r="B28" s="15">
        <v>10.56338028169014</v>
      </c>
      <c r="C28" s="15">
        <v>5.8451816745655609</v>
      </c>
    </row>
    <row r="29" spans="1:3">
      <c r="A29" s="37" t="s">
        <v>1481</v>
      </c>
      <c r="B29" s="15">
        <v>8.7248322147651027</v>
      </c>
      <c r="C29" s="15">
        <v>8.75</v>
      </c>
    </row>
    <row r="30" spans="1:3">
      <c r="A30" s="37" t="s">
        <v>371</v>
      </c>
      <c r="B30" s="15">
        <v>5.6451612903225801</v>
      </c>
      <c r="C30" s="15">
        <v>7.4074074074074066</v>
      </c>
    </row>
    <row r="31" spans="1:3">
      <c r="A31" s="37" t="s">
        <v>1483</v>
      </c>
      <c r="B31" s="15">
        <v>6.9767441860465116</v>
      </c>
      <c r="C31" s="15">
        <v>7.443365695792882</v>
      </c>
    </row>
    <row r="32" spans="1:3">
      <c r="A32" s="37" t="s">
        <v>372</v>
      </c>
      <c r="B32" s="15">
        <v>10</v>
      </c>
      <c r="C32" s="15">
        <v>6.8027210884353746</v>
      </c>
    </row>
    <row r="33" spans="1:3">
      <c r="A33" s="37" t="s">
        <v>369</v>
      </c>
      <c r="B33" s="21" t="s">
        <v>1580</v>
      </c>
      <c r="C33" s="15">
        <v>4</v>
      </c>
    </row>
    <row r="34" spans="1:3">
      <c r="A34" s="37" t="s">
        <v>370</v>
      </c>
      <c r="B34" s="21" t="s">
        <v>1580</v>
      </c>
      <c r="C34" s="15">
        <v>9.2436974789915975</v>
      </c>
    </row>
    <row r="35" spans="1:3">
      <c r="A35" s="37" t="s">
        <v>368</v>
      </c>
      <c r="B35" s="15">
        <v>10.256410256410255</v>
      </c>
      <c r="C35" s="15">
        <v>8.3969465648854964</v>
      </c>
    </row>
    <row r="36" spans="1:3">
      <c r="A36" s="37" t="s">
        <v>374</v>
      </c>
      <c r="B36" s="15">
        <v>13.157894736842104</v>
      </c>
      <c r="C36" s="15">
        <v>6.9444444444444446</v>
      </c>
    </row>
    <row r="37" spans="1:3">
      <c r="A37" s="37" t="s">
        <v>1489</v>
      </c>
      <c r="B37" s="15">
        <v>1.4705882352941175</v>
      </c>
      <c r="C37" s="15">
        <v>3.6585365853658538</v>
      </c>
    </row>
    <row r="38" spans="1:3">
      <c r="A38" s="37" t="s">
        <v>380</v>
      </c>
      <c r="B38" s="15">
        <v>2.5641025641025639</v>
      </c>
      <c r="C38" s="15">
        <v>4.8076923076923084</v>
      </c>
    </row>
    <row r="39" spans="1:3">
      <c r="A39" s="37" t="s">
        <v>367</v>
      </c>
      <c r="B39" s="15">
        <v>8.3333333333333321</v>
      </c>
      <c r="C39" s="15">
        <v>9.4488188976377945</v>
      </c>
    </row>
    <row r="40" spans="1:3">
      <c r="A40" s="37" t="s">
        <v>383</v>
      </c>
      <c r="B40" s="15">
        <v>9.5744680851063837</v>
      </c>
      <c r="C40" s="15">
        <v>7.7777777777777777</v>
      </c>
    </row>
    <row r="41" spans="1:3">
      <c r="A41" s="37" t="s">
        <v>377</v>
      </c>
      <c r="B41" s="15">
        <v>2.5</v>
      </c>
      <c r="C41" s="15">
        <v>10.204081632653059</v>
      </c>
    </row>
    <row r="42" spans="1:3">
      <c r="A42" s="37" t="s">
        <v>373</v>
      </c>
      <c r="B42" s="15">
        <v>5.2631578947368416</v>
      </c>
      <c r="C42" s="15">
        <v>7.5555555555555554</v>
      </c>
    </row>
    <row r="43" spans="1:3">
      <c r="A43" s="37" t="s">
        <v>382</v>
      </c>
      <c r="B43" s="15">
        <v>6.9767441860465116</v>
      </c>
      <c r="C43" s="15">
        <v>7.5471698113207548</v>
      </c>
    </row>
    <row r="44" spans="1:3">
      <c r="A44" s="37" t="s">
        <v>376</v>
      </c>
      <c r="B44" s="15">
        <v>9.3333333333333339</v>
      </c>
      <c r="C44" s="15">
        <v>6.9930069930069934</v>
      </c>
    </row>
    <row r="45" spans="1:3">
      <c r="A45" s="37" t="s">
        <v>379</v>
      </c>
      <c r="B45" s="15">
        <v>12</v>
      </c>
      <c r="C45" s="15">
        <v>11.111111111111112</v>
      </c>
    </row>
    <row r="46" spans="1:3">
      <c r="A46" s="37" t="s">
        <v>378</v>
      </c>
      <c r="B46" s="15">
        <v>7.2463768115942031</v>
      </c>
      <c r="C46" s="15">
        <v>9.6296296296296298</v>
      </c>
    </row>
    <row r="47" spans="1:3">
      <c r="A47" s="37" t="s">
        <v>381</v>
      </c>
      <c r="B47" s="15">
        <v>11.111111111111112</v>
      </c>
      <c r="C47" s="15">
        <v>8.4210526315789469</v>
      </c>
    </row>
    <row r="48" spans="1:3">
      <c r="A48" s="37" t="s">
        <v>375</v>
      </c>
      <c r="B48" s="15">
        <v>9.8360655737704921</v>
      </c>
      <c r="C48" s="15">
        <v>12.686567164179104</v>
      </c>
    </row>
    <row r="49" spans="1:3">
      <c r="A49" s="196" t="s">
        <v>274</v>
      </c>
      <c r="B49" s="197"/>
      <c r="C49" s="198"/>
    </row>
  </sheetData>
  <mergeCells count="2">
    <mergeCell ref="A49:C49"/>
    <mergeCell ref="A1:C1"/>
  </mergeCells>
  <phoneticPr fontId="4" type="noConversion"/>
  <conditionalFormatting sqref="A1 D2:H2 F1:H1">
    <cfRule type="cellIs" dxfId="170" priority="23" operator="equal">
      <formula>"b"</formula>
    </cfRule>
    <cfRule type="cellIs" dxfId="169" priority="24" operator="equal">
      <formula>"a"</formula>
    </cfRule>
  </conditionalFormatting>
  <conditionalFormatting sqref="B3:C20">
    <cfRule type="cellIs" dxfId="168" priority="9" operator="equal">
      <formula>"b"</formula>
    </cfRule>
    <cfRule type="cellIs" dxfId="167" priority="10" operator="equal">
      <formula>"a"</formula>
    </cfRule>
  </conditionalFormatting>
  <conditionalFormatting sqref="B21:C26">
    <cfRule type="cellIs" dxfId="166" priority="7" operator="equal">
      <formula>"b"</formula>
    </cfRule>
    <cfRule type="cellIs" dxfId="165" priority="8" operator="equal">
      <formula>"a"</formula>
    </cfRule>
  </conditionalFormatting>
  <conditionalFormatting sqref="B27:C32 B35:C48 C33:C34">
    <cfRule type="cellIs" dxfId="164" priority="5" operator="equal">
      <formula>"b"</formula>
    </cfRule>
    <cfRule type="cellIs" dxfId="163" priority="6" operator="equal">
      <formula>"a"</formula>
    </cfRule>
  </conditionalFormatting>
  <conditionalFormatting sqref="A3:A48">
    <cfRule type="cellIs" dxfId="162" priority="3" operator="equal">
      <formula>"b"</formula>
    </cfRule>
    <cfRule type="cellIs" dxfId="161" priority="4" operator="equal">
      <formula>"a"</formula>
    </cfRule>
  </conditionalFormatting>
  <conditionalFormatting sqref="D1:E1">
    <cfRule type="cellIs" dxfId="160" priority="1" operator="equal">
      <formula>"b"</formula>
    </cfRule>
    <cfRule type="cellIs" dxfId="159" priority="2" operator="equal">
      <formula>"a"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:D44"/>
    </sheetView>
  </sheetViews>
  <sheetFormatPr defaultRowHeight="16.5"/>
  <cols>
    <col min="1" max="1" width="15.125" bestFit="1" customWidth="1"/>
    <col min="2" max="2" width="22.625" customWidth="1"/>
    <col min="3" max="3" width="26.75" customWidth="1"/>
    <col min="4" max="4" width="29.625" customWidth="1"/>
    <col min="5" max="5" width="17.625" bestFit="1" customWidth="1"/>
    <col min="6" max="6" width="16.375" bestFit="1" customWidth="1"/>
  </cols>
  <sheetData>
    <row r="1" spans="1:6" ht="24">
      <c r="A1" s="202" t="s">
        <v>1582</v>
      </c>
      <c r="B1" s="202"/>
      <c r="C1" s="202"/>
      <c r="D1" s="202"/>
      <c r="E1" s="1" t="s">
        <v>1583</v>
      </c>
      <c r="F1" s="1" t="s">
        <v>1584</v>
      </c>
    </row>
    <row r="2" spans="1:6">
      <c r="A2" s="177" t="s">
        <v>282</v>
      </c>
      <c r="B2" s="199" t="s">
        <v>1585</v>
      </c>
      <c r="C2" s="200"/>
      <c r="D2" s="201"/>
    </row>
    <row r="3" spans="1:6">
      <c r="A3" s="178" t="s">
        <v>87</v>
      </c>
      <c r="B3" s="83" t="s">
        <v>145</v>
      </c>
      <c r="C3" s="82" t="s">
        <v>280</v>
      </c>
      <c r="D3" s="82" t="s">
        <v>281</v>
      </c>
    </row>
    <row r="4" spans="1:6">
      <c r="A4" s="35" t="s">
        <v>86</v>
      </c>
      <c r="B4" s="4">
        <v>26.1</v>
      </c>
      <c r="C4" s="4">
        <v>34.700000000000003</v>
      </c>
      <c r="D4" s="4">
        <v>18.2</v>
      </c>
    </row>
    <row r="5" spans="1:6">
      <c r="A5" s="35" t="s">
        <v>161</v>
      </c>
      <c r="B5" s="4">
        <v>23.5</v>
      </c>
      <c r="C5" s="4">
        <v>33.4</v>
      </c>
      <c r="D5" s="4">
        <v>14.8</v>
      </c>
    </row>
    <row r="6" spans="1:6">
      <c r="A6" s="35" t="s">
        <v>162</v>
      </c>
      <c r="B6" s="4">
        <v>35.5</v>
      </c>
      <c r="C6" s="4">
        <v>48.5</v>
      </c>
      <c r="D6" s="4">
        <v>24.4</v>
      </c>
    </row>
    <row r="7" spans="1:6">
      <c r="A7" s="35" t="s">
        <v>163</v>
      </c>
      <c r="B7" s="4">
        <v>26.2</v>
      </c>
      <c r="C7" s="4">
        <v>34.799999999999997</v>
      </c>
      <c r="D7" s="4">
        <v>18.5</v>
      </c>
    </row>
    <row r="8" spans="1:6">
      <c r="A8" s="35" t="s">
        <v>164</v>
      </c>
      <c r="B8" s="4">
        <v>21.3</v>
      </c>
      <c r="C8" s="4">
        <v>28.3</v>
      </c>
      <c r="D8" s="4">
        <v>14.8</v>
      </c>
    </row>
    <row r="9" spans="1:6">
      <c r="A9" s="35" t="s">
        <v>165</v>
      </c>
      <c r="B9" s="4">
        <v>22.6</v>
      </c>
      <c r="C9" s="4">
        <v>27.1</v>
      </c>
      <c r="D9" s="4">
        <v>18</v>
      </c>
    </row>
    <row r="10" spans="1:6">
      <c r="A10" s="35" t="s">
        <v>166</v>
      </c>
      <c r="B10" s="4">
        <v>18.899999999999999</v>
      </c>
      <c r="C10" s="4">
        <v>24.7</v>
      </c>
      <c r="D10" s="4">
        <v>13.7</v>
      </c>
    </row>
    <row r="11" spans="1:6">
      <c r="A11" s="35" t="s">
        <v>167</v>
      </c>
      <c r="B11" s="4">
        <v>36.1</v>
      </c>
      <c r="C11" s="4">
        <v>46.6</v>
      </c>
      <c r="D11" s="4">
        <v>27</v>
      </c>
    </row>
    <row r="12" spans="1:6">
      <c r="A12" s="35" t="s">
        <v>168</v>
      </c>
      <c r="B12" s="4">
        <v>23.9</v>
      </c>
      <c r="C12" s="4">
        <v>31</v>
      </c>
      <c r="D12" s="4">
        <v>17</v>
      </c>
    </row>
    <row r="13" spans="1:6">
      <c r="A13" s="35" t="s">
        <v>169</v>
      </c>
      <c r="B13" s="4">
        <v>22.7</v>
      </c>
      <c r="C13" s="4">
        <v>30.3</v>
      </c>
      <c r="D13" s="4">
        <v>15.7</v>
      </c>
    </row>
    <row r="14" spans="1:6">
      <c r="A14" s="35" t="s">
        <v>202</v>
      </c>
      <c r="B14" s="4">
        <v>31.7</v>
      </c>
      <c r="C14" s="4">
        <v>42.1</v>
      </c>
      <c r="D14" s="4">
        <v>21.8</v>
      </c>
    </row>
    <row r="15" spans="1:6">
      <c r="A15" s="35" t="s">
        <v>170</v>
      </c>
      <c r="B15" s="4">
        <v>25.7</v>
      </c>
      <c r="C15" s="4">
        <v>34.200000000000003</v>
      </c>
      <c r="D15" s="4">
        <v>17.2</v>
      </c>
    </row>
    <row r="16" spans="1:6">
      <c r="A16" s="35" t="s">
        <v>171</v>
      </c>
      <c r="B16" s="4">
        <v>26.3</v>
      </c>
      <c r="C16" s="4">
        <v>33.1</v>
      </c>
      <c r="D16" s="4">
        <v>20.100000000000001</v>
      </c>
    </row>
    <row r="17" spans="1:4">
      <c r="A17" s="35" t="s">
        <v>201</v>
      </c>
      <c r="B17" s="4">
        <v>30.2</v>
      </c>
      <c r="C17" s="4">
        <v>39.799999999999997</v>
      </c>
      <c r="D17" s="4">
        <v>21.8</v>
      </c>
    </row>
    <row r="18" spans="1:4">
      <c r="A18" s="35" t="s">
        <v>85</v>
      </c>
      <c r="B18" s="4">
        <v>26.5</v>
      </c>
      <c r="C18" s="4">
        <v>33.9</v>
      </c>
      <c r="D18" s="4">
        <v>19.100000000000001</v>
      </c>
    </row>
    <row r="19" spans="1:4">
      <c r="A19" s="35" t="s">
        <v>172</v>
      </c>
      <c r="B19" s="4">
        <v>28.1</v>
      </c>
      <c r="C19" s="4">
        <v>36.1</v>
      </c>
      <c r="D19" s="4">
        <v>20.8</v>
      </c>
    </row>
    <row r="20" spans="1:4">
      <c r="A20" s="35" t="s">
        <v>173</v>
      </c>
      <c r="B20" s="4">
        <v>30.9</v>
      </c>
      <c r="C20" s="4">
        <v>41.6</v>
      </c>
      <c r="D20" s="4">
        <v>21.1</v>
      </c>
    </row>
    <row r="21" spans="1:4">
      <c r="A21" s="35" t="s">
        <v>174</v>
      </c>
      <c r="B21" s="4">
        <v>25.9</v>
      </c>
      <c r="C21" s="4">
        <v>35.6</v>
      </c>
      <c r="D21" s="4">
        <v>17.100000000000001</v>
      </c>
    </row>
    <row r="22" spans="1:4">
      <c r="A22" s="37" t="s">
        <v>1479</v>
      </c>
      <c r="B22" s="4">
        <v>25.9</v>
      </c>
      <c r="C22" s="4">
        <v>34.6</v>
      </c>
      <c r="D22" s="4">
        <v>17.899999999999999</v>
      </c>
    </row>
    <row r="23" spans="1:4">
      <c r="A23" s="37" t="s">
        <v>1480</v>
      </c>
      <c r="B23" s="4">
        <v>24.6</v>
      </c>
      <c r="C23" s="4">
        <v>27.6</v>
      </c>
      <c r="D23" s="4">
        <v>20.100000000000001</v>
      </c>
    </row>
    <row r="24" spans="1:4">
      <c r="A24" s="37" t="s">
        <v>1481</v>
      </c>
      <c r="B24" s="4">
        <v>19.899999999999999</v>
      </c>
      <c r="C24" s="4">
        <v>26.9</v>
      </c>
      <c r="D24" s="4">
        <v>13.8</v>
      </c>
    </row>
    <row r="25" spans="1:4">
      <c r="A25" s="37" t="s">
        <v>371</v>
      </c>
      <c r="B25" s="4">
        <v>33</v>
      </c>
      <c r="C25" s="4">
        <v>43.4</v>
      </c>
      <c r="D25" s="4">
        <v>22.8</v>
      </c>
    </row>
    <row r="26" spans="1:4">
      <c r="A26" s="37" t="s">
        <v>1483</v>
      </c>
      <c r="B26" s="4">
        <v>22.8</v>
      </c>
      <c r="C26" s="4">
        <v>28.1</v>
      </c>
      <c r="D26" s="4">
        <v>17.399999999999999</v>
      </c>
    </row>
    <row r="27" spans="1:4">
      <c r="A27" s="37" t="s">
        <v>372</v>
      </c>
      <c r="B27" s="4">
        <v>22.9</v>
      </c>
      <c r="C27" s="4">
        <v>29.9</v>
      </c>
      <c r="D27" s="4">
        <v>16.399999999999999</v>
      </c>
    </row>
    <row r="28" spans="1:4">
      <c r="A28" s="37" t="s">
        <v>369</v>
      </c>
      <c r="B28" s="4">
        <v>16</v>
      </c>
      <c r="C28" s="4">
        <v>23.6</v>
      </c>
      <c r="D28" s="4">
        <v>10.8</v>
      </c>
    </row>
    <row r="29" spans="1:4">
      <c r="A29" s="37" t="s">
        <v>370</v>
      </c>
      <c r="B29" s="4">
        <v>49.9</v>
      </c>
      <c r="C29" s="4">
        <v>74.599999999999994</v>
      </c>
      <c r="D29" s="4">
        <v>21.6</v>
      </c>
    </row>
    <row r="30" spans="1:4">
      <c r="A30" s="37" t="s">
        <v>368</v>
      </c>
      <c r="B30" s="4">
        <v>21.3</v>
      </c>
      <c r="C30" s="4">
        <v>23.5</v>
      </c>
      <c r="D30" s="4">
        <v>18.399999999999999</v>
      </c>
    </row>
    <row r="31" spans="1:4">
      <c r="A31" s="37" t="s">
        <v>374</v>
      </c>
      <c r="B31" s="4">
        <v>28.8</v>
      </c>
      <c r="C31" s="4">
        <v>45.7</v>
      </c>
      <c r="D31" s="4">
        <v>13.6</v>
      </c>
    </row>
    <row r="32" spans="1:4">
      <c r="A32" s="37" t="s">
        <v>1489</v>
      </c>
      <c r="B32" s="4">
        <v>33.799999999999997</v>
      </c>
      <c r="C32" s="4">
        <v>38.200000000000003</v>
      </c>
      <c r="D32" s="4">
        <v>27.7</v>
      </c>
    </row>
    <row r="33" spans="1:4">
      <c r="A33" s="37" t="s">
        <v>380</v>
      </c>
      <c r="B33" s="4">
        <v>38.700000000000003</v>
      </c>
      <c r="C33" s="4">
        <v>41.8</v>
      </c>
      <c r="D33" s="4">
        <v>38.200000000000003</v>
      </c>
    </row>
    <row r="34" spans="1:4">
      <c r="A34" s="37" t="s">
        <v>367</v>
      </c>
      <c r="B34" s="4">
        <v>22.7</v>
      </c>
      <c r="C34" s="4">
        <v>30.1</v>
      </c>
      <c r="D34" s="4">
        <v>15.4</v>
      </c>
    </row>
    <row r="35" spans="1:4">
      <c r="A35" s="37" t="s">
        <v>383</v>
      </c>
      <c r="B35" s="4">
        <v>32.4</v>
      </c>
      <c r="C35" s="4">
        <v>41.1</v>
      </c>
      <c r="D35" s="4">
        <v>21.4</v>
      </c>
    </row>
    <row r="36" spans="1:4">
      <c r="A36" s="37" t="s">
        <v>377</v>
      </c>
      <c r="B36" s="4">
        <v>24.9</v>
      </c>
      <c r="C36" s="4">
        <v>29.3</v>
      </c>
      <c r="D36" s="4">
        <v>22.5</v>
      </c>
    </row>
    <row r="37" spans="1:4">
      <c r="A37" s="37" t="s">
        <v>373</v>
      </c>
      <c r="B37" s="4">
        <v>27.9</v>
      </c>
      <c r="C37" s="4">
        <v>29.2</v>
      </c>
      <c r="D37" s="4">
        <v>24.1</v>
      </c>
    </row>
    <row r="38" spans="1:4">
      <c r="A38" s="37" t="s">
        <v>382</v>
      </c>
      <c r="B38" s="4">
        <v>17.3</v>
      </c>
      <c r="C38" s="4">
        <v>21.2</v>
      </c>
      <c r="D38" s="4">
        <v>12.5</v>
      </c>
    </row>
    <row r="39" spans="1:4">
      <c r="A39" s="37" t="s">
        <v>376</v>
      </c>
      <c r="B39" s="4">
        <v>32.9</v>
      </c>
      <c r="C39" s="4">
        <v>41.7</v>
      </c>
      <c r="D39" s="4">
        <v>23.8</v>
      </c>
    </row>
    <row r="40" spans="1:4">
      <c r="A40" s="37" t="s">
        <v>379</v>
      </c>
      <c r="B40" s="4">
        <v>24.5</v>
      </c>
      <c r="C40" s="4">
        <v>35.299999999999997</v>
      </c>
      <c r="D40" s="4">
        <v>11.4</v>
      </c>
    </row>
    <row r="41" spans="1:4">
      <c r="A41" s="37" t="s">
        <v>378</v>
      </c>
      <c r="B41" s="4">
        <v>41.8</v>
      </c>
      <c r="C41" s="4">
        <v>56.3</v>
      </c>
      <c r="D41" s="4">
        <v>26.6</v>
      </c>
    </row>
    <row r="42" spans="1:4">
      <c r="A42" s="37" t="s">
        <v>381</v>
      </c>
      <c r="B42" s="4">
        <v>39.9</v>
      </c>
      <c r="C42" s="4">
        <v>53</v>
      </c>
      <c r="D42" s="4">
        <v>29</v>
      </c>
    </row>
    <row r="43" spans="1:4">
      <c r="A43" s="37" t="s">
        <v>375</v>
      </c>
      <c r="B43" s="4">
        <v>33.799999999999997</v>
      </c>
      <c r="C43" s="4">
        <v>50.2</v>
      </c>
      <c r="D43" s="4">
        <v>17.3</v>
      </c>
    </row>
    <row r="44" spans="1:4">
      <c r="A44" s="187" t="s">
        <v>1586</v>
      </c>
      <c r="B44" s="187"/>
      <c r="C44" s="187"/>
      <c r="D44" s="187"/>
    </row>
  </sheetData>
  <mergeCells count="4">
    <mergeCell ref="A2:A3"/>
    <mergeCell ref="B2:D2"/>
    <mergeCell ref="A1:D1"/>
    <mergeCell ref="A44:D44"/>
  </mergeCells>
  <phoneticPr fontId="4" type="noConversion"/>
  <conditionalFormatting sqref="A4:A44">
    <cfRule type="cellIs" dxfId="158" priority="1" operator="equal">
      <formula>"b"</formula>
    </cfRule>
    <cfRule type="cellIs" dxfId="157" priority="2" operator="equal">
      <formula>"a"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:D44"/>
    </sheetView>
  </sheetViews>
  <sheetFormatPr defaultRowHeight="16.5"/>
  <cols>
    <col min="1" max="1" width="17.875" customWidth="1"/>
    <col min="2" max="4" width="30.625" customWidth="1"/>
    <col min="5" max="5" width="17.625" bestFit="1" customWidth="1"/>
    <col min="6" max="6" width="16.375" bestFit="1" customWidth="1"/>
  </cols>
  <sheetData>
    <row r="1" spans="1:6" ht="24">
      <c r="A1" s="202" t="s">
        <v>1587</v>
      </c>
      <c r="B1" s="202"/>
      <c r="C1" s="202"/>
      <c r="D1" s="202"/>
      <c r="E1" s="1" t="s">
        <v>1583</v>
      </c>
      <c r="F1" s="1" t="s">
        <v>1584</v>
      </c>
    </row>
    <row r="2" spans="1:6">
      <c r="A2" s="203" t="s">
        <v>1577</v>
      </c>
      <c r="B2" s="199" t="s">
        <v>1588</v>
      </c>
      <c r="C2" s="200"/>
      <c r="D2" s="201"/>
    </row>
    <row r="3" spans="1:6">
      <c r="A3" s="204" t="s">
        <v>87</v>
      </c>
      <c r="B3" s="83" t="s">
        <v>145</v>
      </c>
      <c r="C3" s="82" t="s">
        <v>280</v>
      </c>
      <c r="D3" s="82" t="s">
        <v>281</v>
      </c>
    </row>
    <row r="4" spans="1:6">
      <c r="A4" s="35" t="s">
        <v>86</v>
      </c>
      <c r="B4" s="4">
        <v>19.5</v>
      </c>
      <c r="C4" s="4">
        <v>24.8</v>
      </c>
      <c r="D4" s="4">
        <v>14.9</v>
      </c>
    </row>
    <row r="5" spans="1:6">
      <c r="A5" s="35" t="s">
        <v>161</v>
      </c>
      <c r="B5" s="4">
        <v>16.2</v>
      </c>
      <c r="C5" s="4">
        <v>21.7</v>
      </c>
      <c r="D5" s="4">
        <v>11.7</v>
      </c>
    </row>
    <row r="6" spans="1:6">
      <c r="A6" s="35" t="s">
        <v>162</v>
      </c>
      <c r="B6" s="4">
        <v>22.2</v>
      </c>
      <c r="C6" s="4">
        <v>28.9</v>
      </c>
      <c r="D6" s="4">
        <v>16.5</v>
      </c>
    </row>
    <row r="7" spans="1:6">
      <c r="A7" s="35" t="s">
        <v>163</v>
      </c>
      <c r="B7" s="4">
        <v>17.899999999999999</v>
      </c>
      <c r="C7" s="4">
        <v>22.7</v>
      </c>
      <c r="D7" s="4">
        <v>13.6</v>
      </c>
    </row>
    <row r="8" spans="1:6">
      <c r="A8" s="35" t="s">
        <v>164</v>
      </c>
      <c r="B8" s="4">
        <v>21.4</v>
      </c>
      <c r="C8" s="4">
        <v>29.1</v>
      </c>
      <c r="D8" s="4">
        <v>15.4</v>
      </c>
    </row>
    <row r="9" spans="1:6">
      <c r="A9" s="35" t="s">
        <v>165</v>
      </c>
      <c r="B9" s="4">
        <v>17.3</v>
      </c>
      <c r="C9" s="4">
        <v>22.4</v>
      </c>
      <c r="D9" s="4">
        <v>12.9</v>
      </c>
    </row>
    <row r="10" spans="1:6">
      <c r="A10" s="35" t="s">
        <v>166</v>
      </c>
      <c r="B10" s="4">
        <v>14.8</v>
      </c>
      <c r="C10" s="4">
        <v>18.2</v>
      </c>
      <c r="D10" s="4">
        <v>11.8</v>
      </c>
    </row>
    <row r="11" spans="1:6">
      <c r="A11" s="35" t="s">
        <v>167</v>
      </c>
      <c r="B11" s="4">
        <v>19.5</v>
      </c>
      <c r="C11" s="4">
        <v>23.1</v>
      </c>
      <c r="D11" s="4">
        <v>16.2</v>
      </c>
    </row>
    <row r="12" spans="1:6">
      <c r="A12" s="35" t="s">
        <v>168</v>
      </c>
      <c r="B12" s="4">
        <v>17.600000000000001</v>
      </c>
      <c r="C12" s="4">
        <v>24.7</v>
      </c>
      <c r="D12" s="4">
        <v>11.9</v>
      </c>
    </row>
    <row r="13" spans="1:6">
      <c r="A13" s="35" t="s">
        <v>169</v>
      </c>
      <c r="B13" s="4">
        <v>20.100000000000001</v>
      </c>
      <c r="C13" s="4">
        <v>26</v>
      </c>
      <c r="D13" s="4">
        <v>15.2</v>
      </c>
    </row>
    <row r="14" spans="1:6">
      <c r="A14" s="35" t="s">
        <v>202</v>
      </c>
      <c r="B14" s="4">
        <v>18.100000000000001</v>
      </c>
      <c r="C14" s="4">
        <v>22.1</v>
      </c>
      <c r="D14" s="4">
        <v>14.6</v>
      </c>
    </row>
    <row r="15" spans="1:6">
      <c r="A15" s="35" t="s">
        <v>170</v>
      </c>
      <c r="B15" s="4">
        <v>21.2</v>
      </c>
      <c r="C15" s="4">
        <v>26.7</v>
      </c>
      <c r="D15" s="4">
        <v>16.399999999999999</v>
      </c>
    </row>
    <row r="16" spans="1:6">
      <c r="A16" s="35" t="s">
        <v>171</v>
      </c>
      <c r="B16" s="4">
        <v>18.5</v>
      </c>
      <c r="C16" s="4">
        <v>22.2</v>
      </c>
      <c r="D16" s="4">
        <v>15</v>
      </c>
    </row>
    <row r="17" spans="1:4">
      <c r="A17" s="35" t="s">
        <v>201</v>
      </c>
      <c r="B17" s="4">
        <v>21.6</v>
      </c>
      <c r="C17" s="4">
        <v>27.1</v>
      </c>
      <c r="D17" s="4">
        <v>16.8</v>
      </c>
    </row>
    <row r="18" spans="1:4">
      <c r="A18" s="35" t="s">
        <v>85</v>
      </c>
      <c r="B18" s="4">
        <v>19.7</v>
      </c>
      <c r="C18" s="4">
        <v>23.3</v>
      </c>
      <c r="D18" s="4">
        <v>16.600000000000001</v>
      </c>
    </row>
    <row r="19" spans="1:4">
      <c r="A19" s="35" t="s">
        <v>172</v>
      </c>
      <c r="B19" s="4">
        <v>21.8</v>
      </c>
      <c r="C19" s="4">
        <v>27.5</v>
      </c>
      <c r="D19" s="4">
        <v>16.7</v>
      </c>
    </row>
    <row r="20" spans="1:4">
      <c r="A20" s="35" t="s">
        <v>173</v>
      </c>
      <c r="B20" s="4">
        <v>23.3</v>
      </c>
      <c r="C20" s="4">
        <v>28.6</v>
      </c>
      <c r="D20" s="4">
        <v>19</v>
      </c>
    </row>
    <row r="21" spans="1:4">
      <c r="A21" s="35" t="s">
        <v>174</v>
      </c>
      <c r="B21" s="4">
        <v>18.899999999999999</v>
      </c>
      <c r="C21" s="4">
        <v>24.5</v>
      </c>
      <c r="D21" s="4">
        <v>14.8</v>
      </c>
    </row>
    <row r="22" spans="1:4">
      <c r="A22" s="37" t="s">
        <v>1479</v>
      </c>
      <c r="B22" s="4">
        <v>23.1</v>
      </c>
      <c r="C22" s="4">
        <v>28</v>
      </c>
      <c r="D22" s="4">
        <v>19.8</v>
      </c>
    </row>
    <row r="23" spans="1:4">
      <c r="A23" s="37" t="s">
        <v>1480</v>
      </c>
      <c r="B23" s="4">
        <v>19.5</v>
      </c>
      <c r="C23" s="4">
        <v>19.8</v>
      </c>
      <c r="D23" s="4">
        <v>19.3</v>
      </c>
    </row>
    <row r="24" spans="1:4">
      <c r="A24" s="37" t="s">
        <v>1481</v>
      </c>
      <c r="B24" s="4">
        <v>20.399999999999999</v>
      </c>
      <c r="C24" s="4">
        <v>27.7</v>
      </c>
      <c r="D24" s="4">
        <v>15.1</v>
      </c>
    </row>
    <row r="25" spans="1:4">
      <c r="A25" s="37" t="s">
        <v>371</v>
      </c>
      <c r="B25" s="4">
        <v>13.7</v>
      </c>
      <c r="C25" s="4">
        <v>14.8</v>
      </c>
      <c r="D25" s="4">
        <v>13.3</v>
      </c>
    </row>
    <row r="26" spans="1:4">
      <c r="A26" s="37" t="s">
        <v>1483</v>
      </c>
      <c r="B26" s="4">
        <v>18.399999999999999</v>
      </c>
      <c r="C26" s="4">
        <v>20</v>
      </c>
      <c r="D26" s="4">
        <v>16</v>
      </c>
    </row>
    <row r="27" spans="1:4">
      <c r="A27" s="37" t="s">
        <v>372</v>
      </c>
      <c r="B27" s="4">
        <v>16.399999999999999</v>
      </c>
      <c r="C27" s="4">
        <v>19.8</v>
      </c>
      <c r="D27" s="4">
        <v>12.1</v>
      </c>
    </row>
    <row r="28" spans="1:4">
      <c r="A28" s="37" t="s">
        <v>369</v>
      </c>
      <c r="B28" s="4">
        <v>12.6</v>
      </c>
      <c r="C28" s="4">
        <v>8.5</v>
      </c>
      <c r="D28" s="4">
        <v>15.1</v>
      </c>
    </row>
    <row r="29" spans="1:4">
      <c r="A29" s="37" t="s">
        <v>370</v>
      </c>
      <c r="B29" s="4">
        <v>23.3</v>
      </c>
      <c r="C29" s="4">
        <v>21.6</v>
      </c>
      <c r="D29" s="4">
        <v>23.7</v>
      </c>
    </row>
    <row r="30" spans="1:4">
      <c r="A30" s="37" t="s">
        <v>368</v>
      </c>
      <c r="B30" s="4">
        <v>28.8</v>
      </c>
      <c r="C30" s="4">
        <v>33.200000000000003</v>
      </c>
      <c r="D30" s="4">
        <v>21.6</v>
      </c>
    </row>
    <row r="31" spans="1:4">
      <c r="A31" s="37" t="s">
        <v>374</v>
      </c>
      <c r="B31" s="4">
        <v>22.7</v>
      </c>
      <c r="C31" s="4">
        <v>28.2</v>
      </c>
      <c r="D31" s="4">
        <v>18.8</v>
      </c>
    </row>
    <row r="32" spans="1:4">
      <c r="A32" s="37" t="s">
        <v>1489</v>
      </c>
      <c r="B32" s="4">
        <v>23.8</v>
      </c>
      <c r="C32" s="4">
        <v>33.6</v>
      </c>
      <c r="D32" s="4">
        <v>14.5</v>
      </c>
    </row>
    <row r="33" spans="1:4">
      <c r="A33" s="37" t="s">
        <v>380</v>
      </c>
      <c r="B33" s="4">
        <v>22.6</v>
      </c>
      <c r="C33" s="4">
        <v>30.7</v>
      </c>
      <c r="D33" s="4">
        <v>12.1</v>
      </c>
    </row>
    <row r="34" spans="1:4">
      <c r="A34" s="37" t="s">
        <v>367</v>
      </c>
      <c r="B34" s="4">
        <v>18.2</v>
      </c>
      <c r="C34" s="4">
        <v>13.4</v>
      </c>
      <c r="D34" s="4">
        <v>22</v>
      </c>
    </row>
    <row r="35" spans="1:4">
      <c r="A35" s="37" t="s">
        <v>383</v>
      </c>
      <c r="B35" s="4">
        <v>17.3</v>
      </c>
      <c r="C35" s="4">
        <v>17.5</v>
      </c>
      <c r="D35" s="4">
        <v>17</v>
      </c>
    </row>
    <row r="36" spans="1:4">
      <c r="A36" s="37" t="s">
        <v>377</v>
      </c>
      <c r="B36" s="4">
        <v>18</v>
      </c>
      <c r="C36" s="4">
        <v>21.3</v>
      </c>
      <c r="D36" s="4">
        <v>15.1</v>
      </c>
    </row>
    <row r="37" spans="1:4">
      <c r="A37" s="37" t="s">
        <v>373</v>
      </c>
      <c r="B37" s="4">
        <v>17.100000000000001</v>
      </c>
      <c r="C37" s="4">
        <v>22</v>
      </c>
      <c r="D37" s="4">
        <v>14.4</v>
      </c>
    </row>
    <row r="38" spans="1:4">
      <c r="A38" s="37" t="s">
        <v>382</v>
      </c>
      <c r="B38" s="4">
        <v>18.5</v>
      </c>
      <c r="C38" s="4">
        <v>22.4</v>
      </c>
      <c r="D38" s="4">
        <v>15.3</v>
      </c>
    </row>
    <row r="39" spans="1:4">
      <c r="A39" s="37" t="s">
        <v>376</v>
      </c>
      <c r="B39" s="4">
        <v>21.4</v>
      </c>
      <c r="C39" s="4">
        <v>31.5</v>
      </c>
      <c r="D39" s="4">
        <v>13.4</v>
      </c>
    </row>
    <row r="40" spans="1:4">
      <c r="A40" s="37" t="s">
        <v>379</v>
      </c>
      <c r="B40" s="4">
        <v>17.3</v>
      </c>
      <c r="C40" s="4">
        <v>27</v>
      </c>
      <c r="D40" s="4">
        <v>9.1999999999999993</v>
      </c>
    </row>
    <row r="41" spans="1:4">
      <c r="A41" s="37" t="s">
        <v>378</v>
      </c>
      <c r="B41" s="4">
        <v>28.3</v>
      </c>
      <c r="C41" s="4">
        <v>32.6</v>
      </c>
      <c r="D41" s="4">
        <v>25.4</v>
      </c>
    </row>
    <row r="42" spans="1:4">
      <c r="A42" s="37" t="s">
        <v>381</v>
      </c>
      <c r="B42" s="4">
        <v>21.6</v>
      </c>
      <c r="C42" s="4">
        <v>28.8</v>
      </c>
      <c r="D42" s="4">
        <v>13</v>
      </c>
    </row>
    <row r="43" spans="1:4">
      <c r="A43" s="37" t="s">
        <v>375</v>
      </c>
      <c r="B43" s="4">
        <v>19.399999999999999</v>
      </c>
      <c r="C43" s="4">
        <v>23.4</v>
      </c>
      <c r="D43" s="4">
        <v>18.100000000000001</v>
      </c>
    </row>
    <row r="44" spans="1:4">
      <c r="A44" s="176" t="s">
        <v>283</v>
      </c>
      <c r="B44" s="176"/>
      <c r="C44" s="176"/>
      <c r="D44" s="176"/>
    </row>
  </sheetData>
  <mergeCells count="4">
    <mergeCell ref="B2:D2"/>
    <mergeCell ref="A2:A3"/>
    <mergeCell ref="A1:D1"/>
    <mergeCell ref="A44:D44"/>
  </mergeCells>
  <phoneticPr fontId="4" type="noConversion"/>
  <conditionalFormatting sqref="A4:A43">
    <cfRule type="cellIs" dxfId="156" priority="1" operator="equal">
      <formula>"b"</formula>
    </cfRule>
    <cfRule type="cellIs" dxfId="155" priority="2" operator="equal">
      <formula>"a"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38" sqref="I38"/>
    </sheetView>
  </sheetViews>
  <sheetFormatPr defaultRowHeight="16.5"/>
  <cols>
    <col min="1" max="1" width="17.125" bestFit="1" customWidth="1"/>
    <col min="2" max="2" width="11" bestFit="1" customWidth="1"/>
    <col min="3" max="3" width="10.375" bestFit="1" customWidth="1"/>
    <col min="4" max="6" width="11" bestFit="1" customWidth="1"/>
    <col min="7" max="7" width="14.75" bestFit="1" customWidth="1"/>
    <col min="9" max="9" width="17.125" bestFit="1" customWidth="1"/>
  </cols>
  <sheetData>
    <row r="1" spans="1:9" ht="24">
      <c r="A1" s="175" t="s">
        <v>1575</v>
      </c>
      <c r="B1" s="175"/>
      <c r="C1" s="175"/>
      <c r="D1" s="175"/>
      <c r="E1" s="175"/>
      <c r="F1" s="175"/>
      <c r="G1" s="175"/>
      <c r="H1" s="1" t="s">
        <v>1530</v>
      </c>
      <c r="I1" s="1" t="s">
        <v>1748</v>
      </c>
    </row>
    <row r="2" spans="1:9">
      <c r="A2" s="40" t="s">
        <v>1471</v>
      </c>
      <c r="B2" s="41" t="s">
        <v>1506</v>
      </c>
      <c r="C2" s="42" t="s">
        <v>203</v>
      </c>
      <c r="D2" s="42" t="s">
        <v>204</v>
      </c>
      <c r="E2" s="42" t="s">
        <v>205</v>
      </c>
      <c r="F2" s="42" t="s">
        <v>206</v>
      </c>
      <c r="G2" s="42" t="s">
        <v>207</v>
      </c>
    </row>
    <row r="3" spans="1:9">
      <c r="A3" s="35" t="s">
        <v>86</v>
      </c>
      <c r="B3" s="142">
        <v>51037252.5</v>
      </c>
      <c r="C3" s="142">
        <v>7863991</v>
      </c>
      <c r="D3" s="142">
        <v>12632040</v>
      </c>
      <c r="E3" s="142">
        <v>16408347</v>
      </c>
      <c r="F3" s="142">
        <v>11742071</v>
      </c>
      <c r="G3" s="142">
        <v>2390803.5</v>
      </c>
    </row>
    <row r="4" spans="1:9">
      <c r="A4" s="35" t="s">
        <v>161</v>
      </c>
      <c r="B4" s="142">
        <v>9288119</v>
      </c>
      <c r="C4" s="142">
        <v>1223223.5</v>
      </c>
      <c r="D4" s="142">
        <v>2754014</v>
      </c>
      <c r="E4" s="142">
        <v>2859995</v>
      </c>
      <c r="F4" s="142">
        <v>2057478.5</v>
      </c>
      <c r="G4" s="142">
        <v>393408</v>
      </c>
    </row>
    <row r="5" spans="1:9">
      <c r="A5" s="35" t="s">
        <v>162</v>
      </c>
      <c r="B5" s="142">
        <v>3266012</v>
      </c>
      <c r="C5" s="142">
        <v>450777.5</v>
      </c>
      <c r="D5" s="142">
        <v>755386</v>
      </c>
      <c r="E5" s="142">
        <v>1010522</v>
      </c>
      <c r="F5" s="142">
        <v>885820.5</v>
      </c>
      <c r="G5" s="142">
        <v>163506</v>
      </c>
    </row>
    <row r="6" spans="1:9">
      <c r="A6" s="35" t="s">
        <v>163</v>
      </c>
      <c r="B6" s="142">
        <v>2361081.5</v>
      </c>
      <c r="C6" s="142">
        <v>359386</v>
      </c>
      <c r="D6" s="142">
        <v>555050.5</v>
      </c>
      <c r="E6" s="142">
        <v>765445.5</v>
      </c>
      <c r="F6" s="142">
        <v>569198.5</v>
      </c>
      <c r="G6" s="142">
        <v>112001</v>
      </c>
    </row>
    <row r="7" spans="1:9">
      <c r="A7" s="35" t="s">
        <v>164</v>
      </c>
      <c r="B7" s="142">
        <v>2993657.5</v>
      </c>
      <c r="C7" s="142">
        <v>470568.5</v>
      </c>
      <c r="D7" s="142">
        <v>771910</v>
      </c>
      <c r="E7" s="142">
        <v>986933.5</v>
      </c>
      <c r="F7" s="142">
        <v>652232.5</v>
      </c>
      <c r="G7" s="142">
        <v>112013</v>
      </c>
    </row>
    <row r="8" spans="1:9">
      <c r="A8" s="35" t="s">
        <v>165</v>
      </c>
      <c r="B8" s="142">
        <v>1409318</v>
      </c>
      <c r="C8" s="142">
        <v>242674</v>
      </c>
      <c r="D8" s="142">
        <v>359244</v>
      </c>
      <c r="E8" s="142">
        <v>463003.5</v>
      </c>
      <c r="F8" s="142">
        <v>288128</v>
      </c>
      <c r="G8" s="142">
        <v>56268.5</v>
      </c>
    </row>
    <row r="9" spans="1:9">
      <c r="A9" s="35" t="s">
        <v>166</v>
      </c>
      <c r="B9" s="142">
        <v>1435455</v>
      </c>
      <c r="C9" s="142">
        <v>230656.5</v>
      </c>
      <c r="D9" s="142">
        <v>384626.5</v>
      </c>
      <c r="E9" s="142">
        <v>457419</v>
      </c>
      <c r="F9" s="142">
        <v>305733.5</v>
      </c>
      <c r="G9" s="142">
        <v>57019.5</v>
      </c>
    </row>
    <row r="10" spans="1:9">
      <c r="A10" s="35" t="s">
        <v>167</v>
      </c>
      <c r="B10" s="142">
        <v>1097533</v>
      </c>
      <c r="C10" s="142">
        <v>185412.5</v>
      </c>
      <c r="D10" s="142">
        <v>255796.5</v>
      </c>
      <c r="E10" s="142">
        <v>377664.5</v>
      </c>
      <c r="F10" s="142">
        <v>246064.5</v>
      </c>
      <c r="G10" s="142">
        <v>32595</v>
      </c>
    </row>
    <row r="11" spans="1:9">
      <c r="A11" s="35" t="s">
        <v>168</v>
      </c>
      <c r="B11" s="142">
        <v>387775.5</v>
      </c>
      <c r="C11" s="142">
        <v>94035.5</v>
      </c>
      <c r="D11" s="142">
        <v>96370</v>
      </c>
      <c r="E11" s="142">
        <v>132519.5</v>
      </c>
      <c r="F11" s="142">
        <v>54944.5</v>
      </c>
      <c r="G11" s="142">
        <v>9906</v>
      </c>
    </row>
    <row r="12" spans="1:9">
      <c r="A12" s="35" t="s">
        <v>169</v>
      </c>
      <c r="B12" s="142">
        <v>13598221.5</v>
      </c>
      <c r="C12" s="142">
        <v>2281645.5</v>
      </c>
      <c r="D12" s="142">
        <v>3535806</v>
      </c>
      <c r="E12" s="142">
        <v>4551023</v>
      </c>
      <c r="F12" s="142">
        <v>2731432.5</v>
      </c>
      <c r="G12" s="142">
        <v>498314.5</v>
      </c>
    </row>
    <row r="13" spans="1:9">
      <c r="A13" s="35" t="s">
        <v>202</v>
      </c>
      <c r="B13" s="142">
        <v>1517359.5</v>
      </c>
      <c r="C13" s="142">
        <v>215999.5</v>
      </c>
      <c r="D13" s="142">
        <v>317475.5</v>
      </c>
      <c r="E13" s="142">
        <v>463734.5</v>
      </c>
      <c r="F13" s="142">
        <v>421527.5</v>
      </c>
      <c r="G13" s="142">
        <v>98622.5</v>
      </c>
    </row>
    <row r="14" spans="1:9">
      <c r="A14" s="35" t="s">
        <v>170</v>
      </c>
      <c r="B14" s="142">
        <v>1587714.5</v>
      </c>
      <c r="C14" s="142">
        <v>244174</v>
      </c>
      <c r="D14" s="142">
        <v>365255.5</v>
      </c>
      <c r="E14" s="142">
        <v>498348</v>
      </c>
      <c r="F14" s="142">
        <v>392302.5</v>
      </c>
      <c r="G14" s="142">
        <v>87634.5</v>
      </c>
    </row>
    <row r="15" spans="1:9">
      <c r="A15" s="35" t="s">
        <v>171</v>
      </c>
      <c r="B15" s="142">
        <v>2126611.5</v>
      </c>
      <c r="C15" s="142">
        <v>341277.5</v>
      </c>
      <c r="D15" s="142">
        <v>473283.5</v>
      </c>
      <c r="E15" s="142">
        <v>669261</v>
      </c>
      <c r="F15" s="142">
        <v>512011.5</v>
      </c>
      <c r="G15" s="142">
        <v>130778</v>
      </c>
    </row>
    <row r="16" spans="1:9">
      <c r="A16" s="35" t="s">
        <v>201</v>
      </c>
      <c r="B16" s="142">
        <v>1741636</v>
      </c>
      <c r="C16" s="142">
        <v>261483</v>
      </c>
      <c r="D16" s="142">
        <v>357842.5</v>
      </c>
      <c r="E16" s="142">
        <v>538664</v>
      </c>
      <c r="F16" s="142">
        <v>461427.5</v>
      </c>
      <c r="G16" s="142">
        <v>122219</v>
      </c>
    </row>
    <row r="17" spans="1:7">
      <c r="A17" s="35" t="s">
        <v>85</v>
      </c>
      <c r="B17" s="142">
        <v>1792325</v>
      </c>
      <c r="C17" s="142">
        <v>262091.5</v>
      </c>
      <c r="D17" s="142">
        <v>342216</v>
      </c>
      <c r="E17" s="142">
        <v>543859.5</v>
      </c>
      <c r="F17" s="142">
        <v>500316.5</v>
      </c>
      <c r="G17" s="142">
        <v>143841.5</v>
      </c>
    </row>
    <row r="18" spans="1:7">
      <c r="A18" s="35" t="s">
        <v>172</v>
      </c>
      <c r="B18" s="142">
        <v>2535499</v>
      </c>
      <c r="C18" s="142">
        <v>362448</v>
      </c>
      <c r="D18" s="142">
        <v>497978.5</v>
      </c>
      <c r="E18" s="142">
        <v>789871</v>
      </c>
      <c r="F18" s="142">
        <v>710736</v>
      </c>
      <c r="G18" s="142">
        <v>174465.5</v>
      </c>
    </row>
    <row r="19" spans="1:7">
      <c r="A19" s="35" t="s">
        <v>173</v>
      </c>
      <c r="B19" s="142">
        <v>3229883</v>
      </c>
      <c r="C19" s="142">
        <v>518286</v>
      </c>
      <c r="D19" s="142">
        <v>660421.5</v>
      </c>
      <c r="E19" s="142">
        <v>1075950.5</v>
      </c>
      <c r="F19" s="142">
        <v>809499.5</v>
      </c>
      <c r="G19" s="142">
        <v>165725.5</v>
      </c>
    </row>
    <row r="20" spans="1:7">
      <c r="A20" s="35" t="s">
        <v>174</v>
      </c>
      <c r="B20" s="142">
        <v>669051</v>
      </c>
      <c r="C20" s="142">
        <v>119852</v>
      </c>
      <c r="D20" s="142">
        <v>149363.5</v>
      </c>
      <c r="E20" s="142">
        <v>224133</v>
      </c>
      <c r="F20" s="142">
        <v>143217</v>
      </c>
      <c r="G20" s="142">
        <v>32485.5</v>
      </c>
    </row>
    <row r="21" spans="1:7">
      <c r="A21" s="36" t="s">
        <v>1473</v>
      </c>
      <c r="B21" s="144">
        <f>SUM(B27,B41,B42,B43,B47,B48)</f>
        <v>451381.5</v>
      </c>
      <c r="C21" s="144">
        <f t="shared" ref="C21:G21" si="0">SUM(C27,C41,C42,C43,C47,C48)</f>
        <v>68794.5</v>
      </c>
      <c r="D21" s="144">
        <f t="shared" si="0"/>
        <v>85218.5</v>
      </c>
      <c r="E21" s="144">
        <f t="shared" si="0"/>
        <v>141288.5</v>
      </c>
      <c r="F21" s="144">
        <f t="shared" si="0"/>
        <v>122475</v>
      </c>
      <c r="G21" s="144">
        <f t="shared" si="0"/>
        <v>33605</v>
      </c>
    </row>
    <row r="22" spans="1:7">
      <c r="A22" s="36" t="s">
        <v>1474</v>
      </c>
      <c r="B22" s="144">
        <f>B28</f>
        <v>269059</v>
      </c>
      <c r="C22" s="144">
        <f t="shared" ref="C22:G22" si="1">C28</f>
        <v>40772.5</v>
      </c>
      <c r="D22" s="144">
        <f t="shared" si="1"/>
        <v>56831.5</v>
      </c>
      <c r="E22" s="144">
        <f t="shared" si="1"/>
        <v>84765.5</v>
      </c>
      <c r="F22" s="144">
        <f t="shared" si="1"/>
        <v>71765.5</v>
      </c>
      <c r="G22" s="144">
        <f t="shared" si="1"/>
        <v>14924</v>
      </c>
    </row>
    <row r="23" spans="1:7">
      <c r="A23" s="36" t="s">
        <v>1475</v>
      </c>
      <c r="B23" s="144">
        <f>SUM(B29,B31,B34,B35,B36)</f>
        <v>551923.5</v>
      </c>
      <c r="C23" s="144">
        <f t="shared" ref="C23:G23" si="2">SUM(C29,C31,C34,C35,C36)</f>
        <v>86200</v>
      </c>
      <c r="D23" s="144">
        <f t="shared" si="2"/>
        <v>114736</v>
      </c>
      <c r="E23" s="144">
        <f t="shared" si="2"/>
        <v>172074.5</v>
      </c>
      <c r="F23" s="144">
        <f t="shared" si="2"/>
        <v>140196</v>
      </c>
      <c r="G23" s="144">
        <f t="shared" si="2"/>
        <v>38717</v>
      </c>
    </row>
    <row r="24" spans="1:7">
      <c r="A24" s="36" t="s">
        <v>1476</v>
      </c>
      <c r="B24" s="144">
        <f>SUM(B30,B33,B37)</f>
        <v>204262</v>
      </c>
      <c r="C24" s="144">
        <f t="shared" ref="C24:G24" si="3">SUM(C30,C33,C37)</f>
        <v>29000.5</v>
      </c>
      <c r="D24" s="144">
        <f t="shared" si="3"/>
        <v>39164.5</v>
      </c>
      <c r="E24" s="144">
        <f t="shared" si="3"/>
        <v>59306</v>
      </c>
      <c r="F24" s="144">
        <f t="shared" si="3"/>
        <v>57826</v>
      </c>
      <c r="G24" s="144">
        <f t="shared" si="3"/>
        <v>18965</v>
      </c>
    </row>
    <row r="25" spans="1:7">
      <c r="A25" s="36" t="s">
        <v>1477</v>
      </c>
      <c r="B25" s="144">
        <f>SUM(B38,B39,B40,B46)</f>
        <v>176777</v>
      </c>
      <c r="C25" s="144">
        <f t="shared" ref="C25:G25" si="4">SUM(C38,C39,C40,C46)</f>
        <v>20410</v>
      </c>
      <c r="D25" s="144">
        <f t="shared" si="4"/>
        <v>23712</v>
      </c>
      <c r="E25" s="144">
        <f t="shared" si="4"/>
        <v>47655.5</v>
      </c>
      <c r="F25" s="144">
        <f t="shared" si="4"/>
        <v>62510.5</v>
      </c>
      <c r="G25" s="144">
        <f t="shared" si="4"/>
        <v>22489</v>
      </c>
    </row>
    <row r="26" spans="1:7">
      <c r="A26" s="36" t="s">
        <v>1478</v>
      </c>
      <c r="B26" s="144">
        <f>SUM(B32,B44,B45)</f>
        <v>138922</v>
      </c>
      <c r="C26" s="144">
        <f t="shared" ref="C26:G26" si="5">SUM(C32,C44,C45)</f>
        <v>16914</v>
      </c>
      <c r="D26" s="144">
        <f t="shared" si="5"/>
        <v>22553.5</v>
      </c>
      <c r="E26" s="144">
        <f t="shared" si="5"/>
        <v>38769.5</v>
      </c>
      <c r="F26" s="144">
        <f t="shared" si="5"/>
        <v>45543.5</v>
      </c>
      <c r="G26" s="144">
        <f t="shared" si="5"/>
        <v>15141.5</v>
      </c>
    </row>
    <row r="27" spans="1:7">
      <c r="A27" s="37" t="s">
        <v>1479</v>
      </c>
      <c r="B27" s="145">
        <v>211398.5</v>
      </c>
      <c r="C27" s="145">
        <v>35665</v>
      </c>
      <c r="D27" s="145">
        <v>44701</v>
      </c>
      <c r="E27" s="145">
        <v>70472</v>
      </c>
      <c r="F27" s="145">
        <v>50528.5</v>
      </c>
      <c r="G27" s="145">
        <v>10032</v>
      </c>
    </row>
    <row r="28" spans="1:7">
      <c r="A28" s="37" t="s">
        <v>1480</v>
      </c>
      <c r="B28" s="145">
        <v>269059</v>
      </c>
      <c r="C28" s="145">
        <v>40772.5</v>
      </c>
      <c r="D28" s="145">
        <v>56831.5</v>
      </c>
      <c r="E28" s="145">
        <v>84765.5</v>
      </c>
      <c r="F28" s="145">
        <v>71765.5</v>
      </c>
      <c r="G28" s="145">
        <v>14924</v>
      </c>
    </row>
    <row r="29" spans="1:7">
      <c r="A29" s="37" t="s">
        <v>1481</v>
      </c>
      <c r="B29" s="145">
        <v>276661.5</v>
      </c>
      <c r="C29" s="145">
        <v>48020.5</v>
      </c>
      <c r="D29" s="145">
        <v>64700</v>
      </c>
      <c r="E29" s="145">
        <v>88601</v>
      </c>
      <c r="F29" s="145">
        <v>61639</v>
      </c>
      <c r="G29" s="145">
        <v>13701</v>
      </c>
    </row>
    <row r="30" spans="1:7">
      <c r="A30" s="37" t="s">
        <v>1482</v>
      </c>
      <c r="B30" s="145">
        <v>116767</v>
      </c>
      <c r="C30" s="145">
        <v>19014.5</v>
      </c>
      <c r="D30" s="145">
        <v>25115</v>
      </c>
      <c r="E30" s="145">
        <v>34267</v>
      </c>
      <c r="F30" s="145">
        <v>29622</v>
      </c>
      <c r="G30" s="145">
        <v>8748.5</v>
      </c>
    </row>
    <row r="31" spans="1:7">
      <c r="A31" s="37" t="s">
        <v>1483</v>
      </c>
      <c r="B31" s="145">
        <v>153368.5</v>
      </c>
      <c r="C31" s="145">
        <v>27006.5</v>
      </c>
      <c r="D31" s="145">
        <v>36390.5</v>
      </c>
      <c r="E31" s="145">
        <v>52815</v>
      </c>
      <c r="F31" s="145">
        <v>31104.5</v>
      </c>
      <c r="G31" s="145">
        <v>6052</v>
      </c>
    </row>
    <row r="32" spans="1:7">
      <c r="A32" s="37" t="s">
        <v>1484</v>
      </c>
      <c r="B32" s="145">
        <v>44895.5</v>
      </c>
      <c r="C32" s="145">
        <v>4777</v>
      </c>
      <c r="D32" s="145">
        <v>6929</v>
      </c>
      <c r="E32" s="145">
        <v>12476.5</v>
      </c>
      <c r="F32" s="145">
        <v>15619</v>
      </c>
      <c r="G32" s="145">
        <v>5094</v>
      </c>
    </row>
    <row r="33" spans="1:7">
      <c r="A33" s="37" t="s">
        <v>1485</v>
      </c>
      <c r="B33" s="145">
        <v>26668</v>
      </c>
      <c r="C33" s="145">
        <v>2373</v>
      </c>
      <c r="D33" s="145">
        <v>3481</v>
      </c>
      <c r="E33" s="145">
        <v>7055</v>
      </c>
      <c r="F33" s="145">
        <v>9754.5</v>
      </c>
      <c r="G33" s="145">
        <v>4004.5</v>
      </c>
    </row>
    <row r="34" spans="1:7">
      <c r="A34" s="37" t="s">
        <v>1486</v>
      </c>
      <c r="B34" s="145">
        <v>24111</v>
      </c>
      <c r="C34" s="145">
        <v>2390</v>
      </c>
      <c r="D34" s="145">
        <v>2875.5</v>
      </c>
      <c r="E34" s="145">
        <v>6652.5</v>
      </c>
      <c r="F34" s="145">
        <v>8861</v>
      </c>
      <c r="G34" s="145">
        <v>3332</v>
      </c>
    </row>
    <row r="35" spans="1:7">
      <c r="A35" s="37" t="s">
        <v>1487</v>
      </c>
      <c r="B35" s="145">
        <v>60485.5</v>
      </c>
      <c r="C35" s="145">
        <v>5309.5</v>
      </c>
      <c r="D35" s="145">
        <v>6481.5</v>
      </c>
      <c r="E35" s="145">
        <v>14656</v>
      </c>
      <c r="F35" s="145">
        <v>24360</v>
      </c>
      <c r="G35" s="145">
        <v>9678.5</v>
      </c>
    </row>
    <row r="36" spans="1:7">
      <c r="A36" s="37" t="s">
        <v>1488</v>
      </c>
      <c r="B36" s="145">
        <v>37297</v>
      </c>
      <c r="C36" s="145">
        <v>3473.5</v>
      </c>
      <c r="D36" s="145">
        <v>4288.5</v>
      </c>
      <c r="E36" s="145">
        <v>9350</v>
      </c>
      <c r="F36" s="145">
        <v>14231.5</v>
      </c>
      <c r="G36" s="145">
        <v>5953.5</v>
      </c>
    </row>
    <row r="37" spans="1:7">
      <c r="A37" s="37" t="s">
        <v>1489</v>
      </c>
      <c r="B37" s="145">
        <v>60827</v>
      </c>
      <c r="C37" s="145">
        <v>7613</v>
      </c>
      <c r="D37" s="145">
        <v>10568.5</v>
      </c>
      <c r="E37" s="145">
        <v>17984</v>
      </c>
      <c r="F37" s="145">
        <v>18449.5</v>
      </c>
      <c r="G37" s="145">
        <v>6212</v>
      </c>
    </row>
    <row r="38" spans="1:7">
      <c r="A38" s="37" t="s">
        <v>1490</v>
      </c>
      <c r="B38" s="145">
        <v>34648</v>
      </c>
      <c r="C38" s="145">
        <v>3799</v>
      </c>
      <c r="D38" s="145">
        <v>4681.5</v>
      </c>
      <c r="E38" s="145">
        <v>9179</v>
      </c>
      <c r="F38" s="145">
        <v>12187</v>
      </c>
      <c r="G38" s="145">
        <v>4801.5</v>
      </c>
    </row>
    <row r="39" spans="1:7">
      <c r="A39" s="37" t="s">
        <v>1491</v>
      </c>
      <c r="B39" s="145">
        <v>32393.5</v>
      </c>
      <c r="C39" s="145">
        <v>3587</v>
      </c>
      <c r="D39" s="145">
        <v>4427.5</v>
      </c>
      <c r="E39" s="145">
        <v>8315.5</v>
      </c>
      <c r="F39" s="145">
        <v>11655</v>
      </c>
      <c r="G39" s="145">
        <v>4408.5</v>
      </c>
    </row>
    <row r="40" spans="1:7">
      <c r="A40" s="37" t="s">
        <v>1492</v>
      </c>
      <c r="B40" s="145">
        <v>63716.5</v>
      </c>
      <c r="C40" s="145">
        <v>7423</v>
      </c>
      <c r="D40" s="145">
        <v>8576</v>
      </c>
      <c r="E40" s="145">
        <v>17432</v>
      </c>
      <c r="F40" s="145">
        <v>22649.5</v>
      </c>
      <c r="G40" s="145">
        <v>7636</v>
      </c>
    </row>
    <row r="41" spans="1:7">
      <c r="A41" s="37" t="s">
        <v>1493</v>
      </c>
      <c r="B41" s="145">
        <v>51750</v>
      </c>
      <c r="C41" s="145">
        <v>6471.5</v>
      </c>
      <c r="D41" s="145">
        <v>8473.5</v>
      </c>
      <c r="E41" s="145">
        <v>16195.5</v>
      </c>
      <c r="F41" s="145">
        <v>15571</v>
      </c>
      <c r="G41" s="145">
        <v>5038.5</v>
      </c>
    </row>
    <row r="42" spans="1:7">
      <c r="A42" s="37" t="s">
        <v>1494</v>
      </c>
      <c r="B42" s="145">
        <v>91340</v>
      </c>
      <c r="C42" s="145">
        <v>17402.5</v>
      </c>
      <c r="D42" s="145">
        <v>19617.5</v>
      </c>
      <c r="E42" s="145">
        <v>28318.5</v>
      </c>
      <c r="F42" s="145">
        <v>20502.5</v>
      </c>
      <c r="G42" s="145">
        <v>5499</v>
      </c>
    </row>
    <row r="43" spans="1:7">
      <c r="A43" s="37" t="s">
        <v>1495</v>
      </c>
      <c r="B43" s="145">
        <v>30235</v>
      </c>
      <c r="C43" s="145">
        <v>2767.5</v>
      </c>
      <c r="D43" s="145">
        <v>3821.5</v>
      </c>
      <c r="E43" s="145">
        <v>7970.5</v>
      </c>
      <c r="F43" s="145">
        <v>11256</v>
      </c>
      <c r="G43" s="145">
        <v>4419.5</v>
      </c>
    </row>
    <row r="44" spans="1:7">
      <c r="A44" s="37" t="s">
        <v>1496</v>
      </c>
      <c r="B44" s="145">
        <v>51825</v>
      </c>
      <c r="C44" s="145">
        <v>7246</v>
      </c>
      <c r="D44" s="145">
        <v>9006</v>
      </c>
      <c r="E44" s="145">
        <v>14301.5</v>
      </c>
      <c r="F44" s="145">
        <v>15994.5</v>
      </c>
      <c r="G44" s="145">
        <v>5277</v>
      </c>
    </row>
    <row r="45" spans="1:7">
      <c r="A45" s="37" t="s">
        <v>1497</v>
      </c>
      <c r="B45" s="145">
        <v>42201.5</v>
      </c>
      <c r="C45" s="145">
        <v>4891</v>
      </c>
      <c r="D45" s="145">
        <v>6618.5</v>
      </c>
      <c r="E45" s="145">
        <v>11991.5</v>
      </c>
      <c r="F45" s="145">
        <v>13930</v>
      </c>
      <c r="G45" s="145">
        <v>4770.5</v>
      </c>
    </row>
    <row r="46" spans="1:7">
      <c r="A46" s="37" t="s">
        <v>1498</v>
      </c>
      <c r="B46" s="145">
        <v>46019</v>
      </c>
      <c r="C46" s="145">
        <v>5601</v>
      </c>
      <c r="D46" s="145">
        <v>6027</v>
      </c>
      <c r="E46" s="145">
        <v>12729</v>
      </c>
      <c r="F46" s="145">
        <v>16019</v>
      </c>
      <c r="G46" s="145">
        <v>5643</v>
      </c>
    </row>
    <row r="47" spans="1:7">
      <c r="A47" s="37" t="s">
        <v>1499</v>
      </c>
      <c r="B47" s="145">
        <v>28656</v>
      </c>
      <c r="C47" s="145">
        <v>3227</v>
      </c>
      <c r="D47" s="145">
        <v>3984.5</v>
      </c>
      <c r="E47" s="145">
        <v>7770.5</v>
      </c>
      <c r="F47" s="145">
        <v>9986.5</v>
      </c>
      <c r="G47" s="145">
        <v>3687.5</v>
      </c>
    </row>
    <row r="48" spans="1:7">
      <c r="A48" s="37" t="s">
        <v>1500</v>
      </c>
      <c r="B48" s="145">
        <v>38002</v>
      </c>
      <c r="C48" s="145">
        <v>3261</v>
      </c>
      <c r="D48" s="145">
        <v>4620.5</v>
      </c>
      <c r="E48" s="145">
        <v>10561.5</v>
      </c>
      <c r="F48" s="145">
        <v>14630.5</v>
      </c>
      <c r="G48" s="145">
        <v>4928.5</v>
      </c>
    </row>
    <row r="49" spans="1:7">
      <c r="A49" s="176" t="s">
        <v>209</v>
      </c>
      <c r="B49" s="176"/>
      <c r="C49" s="176"/>
      <c r="D49" s="176"/>
      <c r="E49" s="176"/>
      <c r="F49" s="176"/>
      <c r="G49" s="176"/>
    </row>
  </sheetData>
  <mergeCells count="2">
    <mergeCell ref="A1:G1"/>
    <mergeCell ref="A49:G49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workbookViewId="0">
      <selection activeCell="K39" sqref="K39"/>
    </sheetView>
  </sheetViews>
  <sheetFormatPr defaultRowHeight="16.5"/>
  <cols>
    <col min="1" max="1" width="18.75" bestFit="1" customWidth="1"/>
    <col min="2" max="2" width="17.625" bestFit="1" customWidth="1"/>
    <col min="3" max="3" width="10.375" bestFit="1" customWidth="1"/>
    <col min="4" max="4" width="16.875" bestFit="1" customWidth="1"/>
    <col min="5" max="5" width="10.375" bestFit="1" customWidth="1"/>
    <col min="6" max="6" width="14.875" bestFit="1" customWidth="1"/>
    <col min="7" max="7" width="12.5" bestFit="1" customWidth="1"/>
    <col min="8" max="9" width="16.875" bestFit="1" customWidth="1"/>
    <col min="10" max="10" width="17.625" bestFit="1" customWidth="1"/>
    <col min="11" max="11" width="16.375" bestFit="1" customWidth="1"/>
  </cols>
  <sheetData>
    <row r="1" spans="1:11" ht="24">
      <c r="A1" s="175" t="s">
        <v>1589</v>
      </c>
      <c r="B1" s="175"/>
      <c r="C1" s="175"/>
      <c r="D1" s="175"/>
      <c r="E1" s="175"/>
      <c r="F1" s="175"/>
      <c r="G1" s="175"/>
      <c r="H1" s="175"/>
      <c r="I1" s="175"/>
      <c r="J1" s="1" t="s">
        <v>1583</v>
      </c>
      <c r="K1" s="1" t="s">
        <v>1584</v>
      </c>
    </row>
    <row r="2" spans="1:11">
      <c r="A2" s="91" t="s">
        <v>1577</v>
      </c>
      <c r="B2" s="92" t="s">
        <v>289</v>
      </c>
      <c r="C2" s="92" t="s">
        <v>290</v>
      </c>
      <c r="D2" s="92" t="s">
        <v>291</v>
      </c>
      <c r="E2" s="92" t="s">
        <v>288</v>
      </c>
      <c r="F2" s="92" t="s">
        <v>292</v>
      </c>
      <c r="G2" s="92" t="s">
        <v>287</v>
      </c>
      <c r="H2" s="92" t="s">
        <v>286</v>
      </c>
      <c r="I2" s="92" t="s">
        <v>293</v>
      </c>
    </row>
    <row r="3" spans="1:11">
      <c r="A3" s="35" t="s">
        <v>86</v>
      </c>
      <c r="B3" s="4">
        <v>79.2</v>
      </c>
      <c r="C3" s="4">
        <v>6.7</v>
      </c>
      <c r="D3" s="4">
        <v>8.3000000000000007</v>
      </c>
      <c r="E3" s="4">
        <v>9.6999999999999993</v>
      </c>
      <c r="F3" s="4">
        <v>16.399999999999999</v>
      </c>
      <c r="G3" s="4">
        <v>3.4</v>
      </c>
      <c r="H3" s="4">
        <v>1.6</v>
      </c>
      <c r="I3" s="4">
        <v>2.5</v>
      </c>
    </row>
    <row r="4" spans="1:11">
      <c r="A4" s="35" t="s">
        <v>161</v>
      </c>
      <c r="B4" s="4">
        <v>72.599999999999994</v>
      </c>
      <c r="C4" s="4">
        <v>5.9</v>
      </c>
      <c r="D4" s="4">
        <v>7.7</v>
      </c>
      <c r="E4" s="4">
        <v>8.3000000000000007</v>
      </c>
      <c r="F4" s="4">
        <v>14.4</v>
      </c>
      <c r="G4" s="4">
        <v>3.2</v>
      </c>
      <c r="H4" s="4">
        <v>1.5</v>
      </c>
      <c r="I4" s="4">
        <v>2.2999999999999998</v>
      </c>
    </row>
    <row r="5" spans="1:11">
      <c r="A5" s="35" t="s">
        <v>162</v>
      </c>
      <c r="B5" s="4">
        <v>85.3</v>
      </c>
      <c r="C5" s="4">
        <v>8.1999999999999993</v>
      </c>
      <c r="D5" s="4">
        <v>8.6</v>
      </c>
      <c r="E5" s="4">
        <v>12</v>
      </c>
      <c r="F5" s="4">
        <v>15.7</v>
      </c>
      <c r="G5" s="4">
        <v>4.2</v>
      </c>
      <c r="H5" s="4">
        <v>1.7</v>
      </c>
      <c r="I5" s="4">
        <v>2.2000000000000002</v>
      </c>
    </row>
    <row r="6" spans="1:11">
      <c r="A6" s="35" t="s">
        <v>163</v>
      </c>
      <c r="B6" s="4">
        <v>76.8</v>
      </c>
      <c r="C6" s="4">
        <v>6.1</v>
      </c>
      <c r="D6" s="4">
        <v>7.4</v>
      </c>
      <c r="E6" s="4">
        <v>8.8000000000000007</v>
      </c>
      <c r="F6" s="4">
        <v>17</v>
      </c>
      <c r="G6" s="4">
        <v>3.1</v>
      </c>
      <c r="H6" s="4">
        <v>2</v>
      </c>
      <c r="I6" s="4">
        <v>2.4</v>
      </c>
    </row>
    <row r="7" spans="1:11">
      <c r="A7" s="35" t="s">
        <v>164</v>
      </c>
      <c r="B7" s="4">
        <v>85.3</v>
      </c>
      <c r="C7" s="4">
        <v>7</v>
      </c>
      <c r="D7" s="4">
        <v>8.9</v>
      </c>
      <c r="E7" s="4">
        <v>11.1</v>
      </c>
      <c r="F7" s="4">
        <v>17.100000000000001</v>
      </c>
      <c r="G7" s="4">
        <v>4.2</v>
      </c>
      <c r="H7" s="4">
        <v>1.5</v>
      </c>
      <c r="I7" s="4">
        <v>3.1</v>
      </c>
    </row>
    <row r="8" spans="1:11">
      <c r="A8" s="35" t="s">
        <v>165</v>
      </c>
      <c r="B8" s="4">
        <v>80.599999999999994</v>
      </c>
      <c r="C8" s="4">
        <v>5.8</v>
      </c>
      <c r="D8" s="4">
        <v>8.4</v>
      </c>
      <c r="E8" s="4">
        <v>11.4</v>
      </c>
      <c r="F8" s="4">
        <v>16.5</v>
      </c>
      <c r="G8" s="4">
        <v>3.5</v>
      </c>
      <c r="H8" s="4">
        <v>1.4</v>
      </c>
      <c r="I8" s="4">
        <v>2.4</v>
      </c>
    </row>
    <row r="9" spans="1:11">
      <c r="A9" s="35" t="s">
        <v>166</v>
      </c>
      <c r="B9" s="4">
        <v>74.3</v>
      </c>
      <c r="C9" s="4">
        <v>6.7</v>
      </c>
      <c r="D9" s="4">
        <v>8</v>
      </c>
      <c r="E9" s="4">
        <v>7</v>
      </c>
      <c r="F9" s="4">
        <v>16.600000000000001</v>
      </c>
      <c r="G9" s="4">
        <v>3.4</v>
      </c>
      <c r="H9" s="4">
        <v>1.5</v>
      </c>
      <c r="I9" s="4">
        <v>2.2000000000000002</v>
      </c>
    </row>
    <row r="10" spans="1:11">
      <c r="A10" s="35" t="s">
        <v>167</v>
      </c>
      <c r="B10" s="4">
        <v>81.3</v>
      </c>
      <c r="C10" s="4">
        <v>7.7</v>
      </c>
      <c r="D10" s="4">
        <v>8.1</v>
      </c>
      <c r="E10" s="4">
        <v>10</v>
      </c>
      <c r="F10" s="4">
        <v>18.3</v>
      </c>
      <c r="G10" s="4">
        <v>2</v>
      </c>
      <c r="H10" s="4">
        <v>1.3</v>
      </c>
      <c r="I10" s="4">
        <v>1.6</v>
      </c>
    </row>
    <row r="11" spans="1:11">
      <c r="A11" s="35" t="s">
        <v>168</v>
      </c>
      <c r="B11" s="4">
        <v>75.8</v>
      </c>
      <c r="C11" s="4">
        <v>6.1</v>
      </c>
      <c r="D11" s="4">
        <v>6.5</v>
      </c>
      <c r="E11" s="4">
        <v>8.8000000000000007</v>
      </c>
      <c r="F11" s="4">
        <v>17.100000000000001</v>
      </c>
      <c r="G11" s="4">
        <v>3.1</v>
      </c>
      <c r="H11" s="4">
        <v>1.4</v>
      </c>
      <c r="I11" s="4">
        <v>2.2999999999999998</v>
      </c>
    </row>
    <row r="12" spans="1:11">
      <c r="A12" s="35" t="s">
        <v>169</v>
      </c>
      <c r="B12" s="4">
        <v>77.900000000000006</v>
      </c>
      <c r="C12" s="4">
        <v>6.2</v>
      </c>
      <c r="D12" s="4">
        <v>8.4</v>
      </c>
      <c r="E12" s="4">
        <v>8.9</v>
      </c>
      <c r="F12" s="4">
        <v>15.8</v>
      </c>
      <c r="G12" s="4">
        <v>3.7</v>
      </c>
      <c r="H12" s="4">
        <v>1.7</v>
      </c>
      <c r="I12" s="4">
        <v>2.6</v>
      </c>
    </row>
    <row r="13" spans="1:11">
      <c r="A13" s="35" t="s">
        <v>202</v>
      </c>
      <c r="B13" s="4">
        <v>81.099999999999994</v>
      </c>
      <c r="C13" s="4">
        <v>7.4</v>
      </c>
      <c r="D13" s="4">
        <v>9.1999999999999993</v>
      </c>
      <c r="E13" s="4">
        <v>10</v>
      </c>
      <c r="F13" s="4">
        <v>17.2</v>
      </c>
      <c r="G13" s="4">
        <v>3.5</v>
      </c>
      <c r="H13" s="4">
        <v>1.5</v>
      </c>
      <c r="I13" s="4">
        <v>2.8</v>
      </c>
    </row>
    <row r="14" spans="1:11">
      <c r="A14" s="35" t="s">
        <v>170</v>
      </c>
      <c r="B14" s="4">
        <v>84</v>
      </c>
      <c r="C14" s="4">
        <v>7</v>
      </c>
      <c r="D14" s="4">
        <v>8.8000000000000007</v>
      </c>
      <c r="E14" s="4">
        <v>9.1</v>
      </c>
      <c r="F14" s="4">
        <v>19.600000000000001</v>
      </c>
      <c r="G14" s="4">
        <v>3.2</v>
      </c>
      <c r="H14" s="4">
        <v>2</v>
      </c>
      <c r="I14" s="4">
        <v>2.2999999999999998</v>
      </c>
    </row>
    <row r="15" spans="1:11">
      <c r="A15" s="35" t="s">
        <v>171</v>
      </c>
      <c r="B15" s="4">
        <v>78.099999999999994</v>
      </c>
      <c r="C15" s="4">
        <v>7.5</v>
      </c>
      <c r="D15" s="4">
        <v>8</v>
      </c>
      <c r="E15" s="4">
        <v>9.6</v>
      </c>
      <c r="F15" s="4">
        <v>17.399999999999999</v>
      </c>
      <c r="G15" s="4">
        <v>2.9</v>
      </c>
      <c r="H15" s="4">
        <v>1.3</v>
      </c>
      <c r="I15" s="4">
        <v>2.5</v>
      </c>
    </row>
    <row r="16" spans="1:11">
      <c r="A16" s="35" t="s">
        <v>201</v>
      </c>
      <c r="B16" s="4">
        <v>81</v>
      </c>
      <c r="C16" s="4">
        <v>7.1</v>
      </c>
      <c r="D16" s="4">
        <v>8.4</v>
      </c>
      <c r="E16" s="4">
        <v>9.8000000000000007</v>
      </c>
      <c r="F16" s="4">
        <v>16.7</v>
      </c>
      <c r="G16" s="4">
        <v>4.0999999999999996</v>
      </c>
      <c r="H16" s="4">
        <v>2.2000000000000002</v>
      </c>
      <c r="I16" s="4">
        <v>2.1</v>
      </c>
    </row>
    <row r="17" spans="1:9">
      <c r="A17" s="35" t="s">
        <v>85</v>
      </c>
      <c r="B17" s="4">
        <v>82.2</v>
      </c>
      <c r="C17" s="4">
        <v>6.7</v>
      </c>
      <c r="D17" s="4">
        <v>8.3000000000000007</v>
      </c>
      <c r="E17" s="4">
        <v>11</v>
      </c>
      <c r="F17" s="4">
        <v>17</v>
      </c>
      <c r="G17" s="4">
        <v>3</v>
      </c>
      <c r="H17" s="4">
        <v>2</v>
      </c>
      <c r="I17" s="4">
        <v>2.2999999999999998</v>
      </c>
    </row>
    <row r="18" spans="1:9">
      <c r="A18" s="35" t="s">
        <v>172</v>
      </c>
      <c r="B18" s="4">
        <v>82.4</v>
      </c>
      <c r="C18" s="4">
        <v>7</v>
      </c>
      <c r="D18" s="4">
        <v>8.3000000000000007</v>
      </c>
      <c r="E18" s="4">
        <v>10.7</v>
      </c>
      <c r="F18" s="4">
        <v>18.5</v>
      </c>
      <c r="G18" s="4">
        <v>3.1</v>
      </c>
      <c r="H18" s="4">
        <v>1.6</v>
      </c>
      <c r="I18" s="4">
        <v>2.4</v>
      </c>
    </row>
    <row r="19" spans="1:9">
      <c r="A19" s="35" t="s">
        <v>173</v>
      </c>
      <c r="B19" s="4">
        <v>86</v>
      </c>
      <c r="C19" s="4">
        <v>7.6</v>
      </c>
      <c r="D19" s="4">
        <v>8.5</v>
      </c>
      <c r="E19" s="4">
        <v>11.9</v>
      </c>
      <c r="F19" s="4">
        <v>17.5</v>
      </c>
      <c r="G19" s="4">
        <v>2.9</v>
      </c>
      <c r="H19" s="4">
        <v>1.8</v>
      </c>
      <c r="I19" s="4">
        <v>2.5</v>
      </c>
    </row>
    <row r="20" spans="1:9">
      <c r="A20" s="35" t="s">
        <v>174</v>
      </c>
      <c r="B20" s="4">
        <v>84.7</v>
      </c>
      <c r="C20" s="4">
        <v>7.3</v>
      </c>
      <c r="D20" s="4">
        <v>11.5</v>
      </c>
      <c r="E20" s="4">
        <v>11.6</v>
      </c>
      <c r="F20" s="4">
        <v>14.6</v>
      </c>
      <c r="G20" s="4">
        <v>2.7</v>
      </c>
      <c r="H20" s="4">
        <v>1.5</v>
      </c>
      <c r="I20" s="4">
        <v>2.4</v>
      </c>
    </row>
    <row r="21" spans="1:9">
      <c r="A21" s="37" t="s">
        <v>1479</v>
      </c>
      <c r="B21" s="4">
        <v>92.4</v>
      </c>
      <c r="C21" s="4">
        <v>8.3000000000000007</v>
      </c>
      <c r="D21" s="4">
        <v>7.3</v>
      </c>
      <c r="E21" s="4">
        <v>13.6</v>
      </c>
      <c r="F21" s="4">
        <v>22.5</v>
      </c>
      <c r="G21" s="4">
        <v>4.5999999999999996</v>
      </c>
      <c r="H21" s="4">
        <v>2.2000000000000002</v>
      </c>
      <c r="I21" s="4">
        <v>1</v>
      </c>
    </row>
    <row r="22" spans="1:9">
      <c r="A22" s="37" t="s">
        <v>1480</v>
      </c>
      <c r="B22" s="4">
        <v>91.5</v>
      </c>
      <c r="C22" s="4">
        <v>7</v>
      </c>
      <c r="D22" s="4">
        <v>9.1999999999999993</v>
      </c>
      <c r="E22" s="4">
        <v>11.3</v>
      </c>
      <c r="F22" s="4">
        <v>18.3</v>
      </c>
      <c r="G22" s="4">
        <v>3.6</v>
      </c>
      <c r="H22" s="4">
        <v>1.7</v>
      </c>
      <c r="I22" s="4">
        <v>1.9</v>
      </c>
    </row>
    <row r="23" spans="1:9">
      <c r="A23" s="37" t="s">
        <v>1481</v>
      </c>
      <c r="B23" s="4">
        <v>75.400000000000006</v>
      </c>
      <c r="C23" s="4">
        <v>5.6</v>
      </c>
      <c r="D23" s="4">
        <v>6.5</v>
      </c>
      <c r="E23" s="4">
        <v>9.1</v>
      </c>
      <c r="F23" s="4">
        <v>14.5</v>
      </c>
      <c r="G23" s="4">
        <v>2.5</v>
      </c>
      <c r="H23" s="4">
        <v>1.8</v>
      </c>
      <c r="I23" s="4">
        <v>3.6</v>
      </c>
    </row>
    <row r="24" spans="1:9">
      <c r="A24" s="37" t="s">
        <v>371</v>
      </c>
      <c r="B24" s="4">
        <v>74.400000000000006</v>
      </c>
      <c r="C24" s="4">
        <v>6.9</v>
      </c>
      <c r="D24" s="4">
        <v>7.2</v>
      </c>
      <c r="E24" s="4">
        <v>11.5</v>
      </c>
      <c r="F24" s="4">
        <v>16.600000000000001</v>
      </c>
      <c r="G24" s="4">
        <v>0.9</v>
      </c>
      <c r="H24" s="4">
        <v>1.2</v>
      </c>
      <c r="I24" s="4">
        <v>2.4</v>
      </c>
    </row>
    <row r="25" spans="1:9">
      <c r="A25" s="37" t="s">
        <v>1483</v>
      </c>
      <c r="B25" s="4">
        <v>73.099999999999994</v>
      </c>
      <c r="C25" s="4">
        <v>8.5</v>
      </c>
      <c r="D25" s="4">
        <v>8.8000000000000007</v>
      </c>
      <c r="E25" s="4">
        <v>8.5</v>
      </c>
      <c r="F25" s="4">
        <v>14.6</v>
      </c>
      <c r="G25" s="4">
        <v>1.9</v>
      </c>
      <c r="H25" s="4">
        <v>3.2</v>
      </c>
      <c r="I25" s="4">
        <v>3</v>
      </c>
    </row>
    <row r="26" spans="1:9">
      <c r="A26" s="37" t="s">
        <v>372</v>
      </c>
      <c r="B26" s="4">
        <v>94.4</v>
      </c>
      <c r="C26" s="4">
        <v>14.7</v>
      </c>
      <c r="D26" s="4">
        <v>10.199999999999999</v>
      </c>
      <c r="E26" s="4">
        <v>7.2</v>
      </c>
      <c r="F26" s="4">
        <v>14.9</v>
      </c>
      <c r="G26" s="4">
        <v>9.4</v>
      </c>
      <c r="H26" s="4">
        <v>0.5</v>
      </c>
      <c r="I26" s="4">
        <v>0.3</v>
      </c>
    </row>
    <row r="27" spans="1:9">
      <c r="A27" s="37" t="s">
        <v>369</v>
      </c>
      <c r="B27" s="4">
        <v>78.2</v>
      </c>
      <c r="C27" s="4">
        <v>10.6</v>
      </c>
      <c r="D27" s="4">
        <v>4.4000000000000004</v>
      </c>
      <c r="E27" s="4">
        <v>19.8</v>
      </c>
      <c r="F27" s="4">
        <v>16.3</v>
      </c>
      <c r="G27" s="4">
        <v>2</v>
      </c>
      <c r="H27" s="4">
        <v>0.8</v>
      </c>
      <c r="I27" s="4">
        <v>0.8</v>
      </c>
    </row>
    <row r="28" spans="1:9">
      <c r="A28" s="37" t="s">
        <v>370</v>
      </c>
      <c r="B28" s="4">
        <v>79.8</v>
      </c>
      <c r="C28" s="4">
        <v>15.1</v>
      </c>
      <c r="D28" s="4">
        <v>4.3</v>
      </c>
      <c r="E28" s="4">
        <v>8.4</v>
      </c>
      <c r="F28" s="4">
        <v>11.5</v>
      </c>
      <c r="G28" s="4">
        <v>6</v>
      </c>
      <c r="H28" s="4">
        <v>1.4</v>
      </c>
      <c r="I28" s="2" t="s">
        <v>285</v>
      </c>
    </row>
    <row r="29" spans="1:9">
      <c r="A29" s="37" t="s">
        <v>368</v>
      </c>
      <c r="B29" s="4">
        <v>74</v>
      </c>
      <c r="C29" s="4">
        <v>5</v>
      </c>
      <c r="D29" s="4">
        <v>7.5</v>
      </c>
      <c r="E29" s="4">
        <v>10.7</v>
      </c>
      <c r="F29" s="4">
        <v>16.7</v>
      </c>
      <c r="G29" s="4">
        <v>0.7</v>
      </c>
      <c r="H29" s="4">
        <v>2.5</v>
      </c>
      <c r="I29" s="4">
        <v>2.1</v>
      </c>
    </row>
    <row r="30" spans="1:9">
      <c r="A30" s="37" t="s">
        <v>374</v>
      </c>
      <c r="B30" s="4">
        <v>103.3</v>
      </c>
      <c r="C30" s="4">
        <v>2.2999999999999998</v>
      </c>
      <c r="D30" s="4">
        <v>20</v>
      </c>
      <c r="E30" s="4">
        <v>13.7</v>
      </c>
      <c r="F30" s="4">
        <v>16.8</v>
      </c>
      <c r="G30" s="4">
        <v>1.5</v>
      </c>
      <c r="H30" s="4">
        <v>2.6</v>
      </c>
      <c r="I30" s="4">
        <v>0.7</v>
      </c>
    </row>
    <row r="31" spans="1:9">
      <c r="A31" s="37" t="s">
        <v>1489</v>
      </c>
      <c r="B31" s="4">
        <v>80.5</v>
      </c>
      <c r="C31" s="4">
        <v>7.6</v>
      </c>
      <c r="D31" s="4">
        <v>12.2</v>
      </c>
      <c r="E31" s="4">
        <v>4.8</v>
      </c>
      <c r="F31" s="4">
        <v>12.8</v>
      </c>
      <c r="G31" s="4">
        <v>8</v>
      </c>
      <c r="H31" s="4">
        <v>0.2</v>
      </c>
      <c r="I31" s="4">
        <v>6.7</v>
      </c>
    </row>
    <row r="32" spans="1:9">
      <c r="A32" s="37" t="s">
        <v>380</v>
      </c>
      <c r="B32" s="4">
        <v>85.6</v>
      </c>
      <c r="C32" s="4">
        <v>8.5</v>
      </c>
      <c r="D32" s="4">
        <v>6.4</v>
      </c>
      <c r="E32" s="4">
        <v>19.399999999999999</v>
      </c>
      <c r="F32" s="4">
        <v>17.2</v>
      </c>
      <c r="G32" s="4">
        <v>2.1</v>
      </c>
      <c r="H32" s="4">
        <v>1.8</v>
      </c>
      <c r="I32" s="4">
        <v>1.4</v>
      </c>
    </row>
    <row r="33" spans="1:9">
      <c r="A33" s="37" t="s">
        <v>367</v>
      </c>
      <c r="B33" s="4">
        <v>90.1</v>
      </c>
      <c r="C33" s="4">
        <v>4.4000000000000004</v>
      </c>
      <c r="D33" s="4">
        <v>6.8</v>
      </c>
      <c r="E33" s="4">
        <v>28.6</v>
      </c>
      <c r="F33" s="4">
        <v>14.7</v>
      </c>
      <c r="G33" s="4">
        <v>3.4</v>
      </c>
      <c r="H33" s="4">
        <v>1.4</v>
      </c>
      <c r="I33" s="4">
        <v>2</v>
      </c>
    </row>
    <row r="34" spans="1:9">
      <c r="A34" s="37" t="s">
        <v>383</v>
      </c>
      <c r="B34" s="4">
        <v>95.8</v>
      </c>
      <c r="C34" s="4">
        <v>6.9</v>
      </c>
      <c r="D34" s="4">
        <v>9.6</v>
      </c>
      <c r="E34" s="4">
        <v>13.4</v>
      </c>
      <c r="F34" s="4">
        <v>21.3</v>
      </c>
      <c r="G34" s="4">
        <v>3</v>
      </c>
      <c r="H34" s="4">
        <v>0.2</v>
      </c>
      <c r="I34" s="4">
        <v>5.0999999999999996</v>
      </c>
    </row>
    <row r="35" spans="1:9">
      <c r="A35" s="37" t="s">
        <v>377</v>
      </c>
      <c r="B35" s="4">
        <v>82.6</v>
      </c>
      <c r="C35" s="4">
        <v>4.4000000000000004</v>
      </c>
      <c r="D35" s="4">
        <v>6.2</v>
      </c>
      <c r="E35" s="4">
        <v>11.6</v>
      </c>
      <c r="F35" s="4">
        <v>20.3</v>
      </c>
      <c r="G35" s="2" t="s">
        <v>285</v>
      </c>
      <c r="H35" s="4">
        <v>4.9000000000000004</v>
      </c>
      <c r="I35" s="4">
        <v>1.3</v>
      </c>
    </row>
    <row r="36" spans="1:9">
      <c r="A36" s="37" t="s">
        <v>373</v>
      </c>
      <c r="B36" s="4">
        <v>68.8</v>
      </c>
      <c r="C36" s="4">
        <v>7</v>
      </c>
      <c r="D36" s="4">
        <v>8.1</v>
      </c>
      <c r="E36" s="4">
        <v>8.3000000000000007</v>
      </c>
      <c r="F36" s="4">
        <v>16.100000000000001</v>
      </c>
      <c r="G36" s="4">
        <v>1</v>
      </c>
      <c r="H36" s="4">
        <v>1.7</v>
      </c>
      <c r="I36" s="4">
        <v>2.7</v>
      </c>
    </row>
    <row r="37" spans="1:9">
      <c r="A37" s="37" t="s">
        <v>382</v>
      </c>
      <c r="B37" s="4">
        <v>66.599999999999994</v>
      </c>
      <c r="C37" s="4">
        <v>3.4</v>
      </c>
      <c r="D37" s="4">
        <v>9.5</v>
      </c>
      <c r="E37" s="4">
        <v>7.7</v>
      </c>
      <c r="F37" s="4">
        <v>10.3</v>
      </c>
      <c r="G37" s="4">
        <v>5</v>
      </c>
      <c r="H37" s="4">
        <v>2.5</v>
      </c>
      <c r="I37" s="4">
        <v>2.5</v>
      </c>
    </row>
    <row r="38" spans="1:9">
      <c r="A38" s="37" t="s">
        <v>376</v>
      </c>
      <c r="B38" s="4">
        <v>90.3</v>
      </c>
      <c r="C38" s="4">
        <v>5.2</v>
      </c>
      <c r="D38" s="4">
        <v>9.5</v>
      </c>
      <c r="E38" s="4">
        <v>11.3</v>
      </c>
      <c r="F38" s="4">
        <v>22.6</v>
      </c>
      <c r="G38" s="2" t="s">
        <v>285</v>
      </c>
      <c r="H38" s="4">
        <v>1.8</v>
      </c>
      <c r="I38" s="4">
        <v>2.4</v>
      </c>
    </row>
    <row r="39" spans="1:9">
      <c r="A39" s="37" t="s">
        <v>379</v>
      </c>
      <c r="B39" s="4">
        <v>76.099999999999994</v>
      </c>
      <c r="C39" s="4">
        <v>5.0999999999999996</v>
      </c>
      <c r="D39" s="4">
        <v>10.4</v>
      </c>
      <c r="E39" s="4">
        <v>9</v>
      </c>
      <c r="F39" s="4">
        <v>15.8</v>
      </c>
      <c r="G39" s="4">
        <v>0.3</v>
      </c>
      <c r="H39" s="2" t="s">
        <v>285</v>
      </c>
      <c r="I39" s="4">
        <v>7.6</v>
      </c>
    </row>
    <row r="40" spans="1:9">
      <c r="A40" s="37" t="s">
        <v>378</v>
      </c>
      <c r="B40" s="4">
        <v>65.2</v>
      </c>
      <c r="C40" s="4">
        <v>4.2</v>
      </c>
      <c r="D40" s="4">
        <v>4.0999999999999996</v>
      </c>
      <c r="E40" s="4">
        <v>10.5</v>
      </c>
      <c r="F40" s="4">
        <v>10.6</v>
      </c>
      <c r="G40" s="4">
        <v>3.5</v>
      </c>
      <c r="H40" s="4">
        <v>5.0999999999999996</v>
      </c>
      <c r="I40" s="4">
        <v>0.5</v>
      </c>
    </row>
    <row r="41" spans="1:9">
      <c r="A41" s="37" t="s">
        <v>381</v>
      </c>
      <c r="B41" s="4">
        <v>84.6</v>
      </c>
      <c r="C41" s="4">
        <v>11.1</v>
      </c>
      <c r="D41" s="4">
        <v>7.9</v>
      </c>
      <c r="E41" s="4">
        <v>9.1</v>
      </c>
      <c r="F41" s="4">
        <v>19.7</v>
      </c>
      <c r="G41" s="4">
        <v>6.7</v>
      </c>
      <c r="H41" s="2" t="s">
        <v>285</v>
      </c>
      <c r="I41" s="4">
        <v>1.1000000000000001</v>
      </c>
    </row>
    <row r="42" spans="1:9">
      <c r="A42" s="37" t="s">
        <v>375</v>
      </c>
      <c r="B42" s="4">
        <v>81.099999999999994</v>
      </c>
      <c r="C42" s="4">
        <v>4.0999999999999996</v>
      </c>
      <c r="D42" s="4">
        <v>7.5</v>
      </c>
      <c r="E42" s="4">
        <v>8.9</v>
      </c>
      <c r="F42" s="4">
        <v>16.100000000000001</v>
      </c>
      <c r="G42" s="4">
        <v>5.0999999999999996</v>
      </c>
      <c r="H42" s="4">
        <v>5.6</v>
      </c>
      <c r="I42" s="4">
        <v>1.2</v>
      </c>
    </row>
    <row r="43" spans="1:9">
      <c r="A43" s="205" t="s">
        <v>283</v>
      </c>
      <c r="B43" s="205"/>
      <c r="C43" s="205"/>
      <c r="D43" s="205"/>
      <c r="E43" s="205"/>
      <c r="F43" s="205"/>
      <c r="G43" s="205"/>
      <c r="H43" s="205"/>
      <c r="I43" s="205"/>
    </row>
    <row r="44" spans="1:9">
      <c r="A44" s="9"/>
      <c r="B44" s="9"/>
      <c r="C44" s="9"/>
      <c r="D44" s="9"/>
      <c r="E44" s="9"/>
      <c r="F44" s="9"/>
      <c r="G44" s="9"/>
    </row>
    <row r="45" spans="1:9">
      <c r="A45" s="9"/>
      <c r="B45" s="9"/>
      <c r="C45" s="9"/>
      <c r="D45" s="9"/>
      <c r="E45" s="9"/>
      <c r="F45" s="9"/>
      <c r="G45" s="9"/>
    </row>
    <row r="46" spans="1:9">
      <c r="A46" s="9"/>
      <c r="B46" s="9"/>
      <c r="C46" s="9"/>
      <c r="D46" s="9"/>
      <c r="E46" s="9"/>
      <c r="F46" s="9"/>
      <c r="G46" s="9"/>
    </row>
    <row r="47" spans="1:9">
      <c r="A47" s="9"/>
      <c r="B47" s="9"/>
      <c r="C47" s="9"/>
      <c r="D47" s="9"/>
      <c r="E47" s="9"/>
      <c r="F47" s="9"/>
      <c r="G47" s="9"/>
    </row>
    <row r="48" spans="1:9">
      <c r="A48" s="9"/>
      <c r="B48" s="9"/>
      <c r="C48" s="9"/>
      <c r="D48" s="9"/>
      <c r="E48" s="9"/>
      <c r="F48" s="9"/>
      <c r="G48" s="9"/>
    </row>
    <row r="49" spans="1:7">
      <c r="A49" s="9"/>
      <c r="B49" s="9"/>
      <c r="C49" s="9"/>
      <c r="D49" s="9"/>
      <c r="E49" s="9"/>
      <c r="F49" s="9"/>
      <c r="G49" s="9"/>
    </row>
    <row r="50" spans="1:7">
      <c r="A50" s="9"/>
      <c r="B50" s="9"/>
      <c r="C50" s="9"/>
      <c r="D50" s="9"/>
      <c r="E50" s="9"/>
      <c r="F50" s="9"/>
      <c r="G50" s="9"/>
    </row>
    <row r="51" spans="1:7">
      <c r="A51" s="9"/>
      <c r="B51" s="9"/>
      <c r="C51" s="9"/>
      <c r="D51" s="9"/>
      <c r="E51" s="9"/>
      <c r="F51" s="9"/>
      <c r="G51" s="9"/>
    </row>
    <row r="52" spans="1:7">
      <c r="A52" s="9"/>
      <c r="B52" s="9"/>
      <c r="C52" s="9"/>
      <c r="D52" s="9"/>
      <c r="E52" s="9"/>
      <c r="F52" s="9"/>
      <c r="G52" s="9"/>
    </row>
    <row r="53" spans="1:7">
      <c r="A53" s="9"/>
      <c r="B53" s="9"/>
      <c r="C53" s="9"/>
      <c r="D53" s="9"/>
      <c r="E53" s="9"/>
      <c r="F53" s="9"/>
      <c r="G53" s="9"/>
    </row>
    <row r="54" spans="1:7">
      <c r="A54" s="9"/>
      <c r="B54" s="9"/>
      <c r="C54" s="9"/>
      <c r="D54" s="9"/>
      <c r="E54" s="9"/>
      <c r="F54" s="9"/>
      <c r="G54" s="9"/>
    </row>
    <row r="55" spans="1:7">
      <c r="A55" s="9"/>
      <c r="B55" s="9"/>
      <c r="C55" s="9"/>
      <c r="D55" s="9"/>
      <c r="E55" s="9"/>
      <c r="F55" s="9"/>
      <c r="G55" s="9"/>
    </row>
    <row r="56" spans="1:7">
      <c r="A56" s="9"/>
      <c r="B56" s="9"/>
      <c r="C56" s="9"/>
      <c r="D56" s="9"/>
      <c r="E56" s="9"/>
      <c r="F56" s="9"/>
      <c r="G56" s="9"/>
    </row>
    <row r="57" spans="1:7">
      <c r="A57" s="9"/>
      <c r="B57" s="9"/>
      <c r="C57" s="9"/>
      <c r="D57" s="9"/>
      <c r="E57" s="9"/>
      <c r="F57" s="9"/>
      <c r="G57" s="9"/>
    </row>
    <row r="58" spans="1:7">
      <c r="A58" s="9"/>
      <c r="B58" s="9"/>
      <c r="C58" s="9"/>
      <c r="D58" s="9"/>
      <c r="E58" s="9"/>
      <c r="F58" s="9"/>
      <c r="G58" s="9"/>
    </row>
    <row r="59" spans="1:7">
      <c r="A59" s="9"/>
      <c r="B59" s="9"/>
      <c r="C59" s="9"/>
      <c r="D59" s="9"/>
      <c r="E59" s="9"/>
      <c r="F59" s="9"/>
      <c r="G59" s="9"/>
    </row>
    <row r="60" spans="1:7">
      <c r="A60" s="9"/>
      <c r="B60" s="9"/>
      <c r="C60" s="9"/>
      <c r="D60" s="9"/>
      <c r="E60" s="9"/>
      <c r="F60" s="9"/>
      <c r="G60" s="9"/>
    </row>
    <row r="61" spans="1:7">
      <c r="A61" s="9"/>
      <c r="B61" s="9"/>
      <c r="C61" s="9"/>
      <c r="D61" s="9"/>
      <c r="E61" s="9"/>
      <c r="F61" s="9"/>
      <c r="G61" s="9"/>
    </row>
    <row r="62" spans="1:7">
      <c r="A62" s="9"/>
      <c r="B62" s="9"/>
      <c r="C62" s="9"/>
      <c r="D62" s="9"/>
      <c r="E62" s="9"/>
      <c r="F62" s="9"/>
      <c r="G62" s="9"/>
    </row>
    <row r="63" spans="1:7">
      <c r="A63" s="9"/>
      <c r="B63" s="9"/>
      <c r="C63" s="9"/>
      <c r="D63" s="9"/>
      <c r="E63" s="9"/>
      <c r="F63" s="9"/>
      <c r="G63" s="9"/>
    </row>
    <row r="64" spans="1:7">
      <c r="A64" s="9"/>
      <c r="B64" s="9"/>
      <c r="C64" s="9"/>
      <c r="D64" s="9"/>
      <c r="E64" s="9"/>
      <c r="F64" s="9"/>
      <c r="G64" s="9"/>
    </row>
    <row r="65" spans="1:7">
      <c r="A65" s="9"/>
      <c r="B65" s="9"/>
      <c r="C65" s="9"/>
      <c r="D65" s="9"/>
      <c r="E65" s="9"/>
      <c r="F65" s="9"/>
      <c r="G65" s="9"/>
    </row>
    <row r="66" spans="1:7">
      <c r="A66" s="9"/>
      <c r="B66" s="9"/>
      <c r="C66" s="9"/>
      <c r="D66" s="9"/>
      <c r="E66" s="9"/>
      <c r="F66" s="9"/>
      <c r="G66" s="9"/>
    </row>
    <row r="67" spans="1:7">
      <c r="A67" s="9"/>
      <c r="B67" s="9"/>
      <c r="C67" s="9"/>
      <c r="D67" s="9"/>
      <c r="E67" s="9"/>
      <c r="F67" s="9"/>
      <c r="G67" s="9"/>
    </row>
    <row r="68" spans="1:7">
      <c r="A68" s="9"/>
      <c r="B68" s="9"/>
      <c r="C68" s="9"/>
      <c r="D68" s="9"/>
      <c r="E68" s="9"/>
      <c r="F68" s="9"/>
      <c r="G68" s="9"/>
    </row>
    <row r="69" spans="1:7">
      <c r="A69" s="9"/>
      <c r="B69" s="9"/>
      <c r="C69" s="9"/>
      <c r="D69" s="9"/>
      <c r="E69" s="9"/>
      <c r="F69" s="9"/>
      <c r="G69" s="9"/>
    </row>
    <row r="70" spans="1:7">
      <c r="A70" s="9"/>
      <c r="B70" s="9"/>
      <c r="C70" s="9"/>
      <c r="D70" s="9"/>
      <c r="E70" s="9"/>
      <c r="F70" s="9"/>
      <c r="G70" s="9"/>
    </row>
    <row r="71" spans="1:7">
      <c r="A71" s="9"/>
      <c r="B71" s="9"/>
      <c r="C71" s="9"/>
      <c r="D71" s="9"/>
      <c r="E71" s="9"/>
      <c r="F71" s="9"/>
      <c r="G71" s="9"/>
    </row>
    <row r="72" spans="1:7">
      <c r="A72" s="9"/>
      <c r="B72" s="9"/>
      <c r="C72" s="9"/>
      <c r="D72" s="9"/>
      <c r="E72" s="9"/>
      <c r="F72" s="9"/>
      <c r="G72" s="9"/>
    </row>
    <row r="73" spans="1:7">
      <c r="A73" s="9"/>
      <c r="B73" s="9"/>
      <c r="C73" s="9"/>
      <c r="D73" s="9"/>
      <c r="E73" s="9"/>
      <c r="F73" s="9"/>
      <c r="G73" s="9"/>
    </row>
    <row r="74" spans="1:7">
      <c r="A74" s="9"/>
      <c r="B74" s="9"/>
      <c r="C74" s="9"/>
      <c r="D74" s="9"/>
      <c r="E74" s="9"/>
      <c r="F74" s="9"/>
      <c r="G74" s="9"/>
    </row>
    <row r="75" spans="1:7">
      <c r="A75" s="9"/>
      <c r="B75" s="9"/>
      <c r="C75" s="9"/>
      <c r="D75" s="9"/>
      <c r="E75" s="9"/>
      <c r="F75" s="9"/>
      <c r="G75" s="9"/>
    </row>
    <row r="76" spans="1:7">
      <c r="A76" s="9"/>
      <c r="B76" s="9"/>
      <c r="C76" s="9"/>
      <c r="D76" s="9"/>
      <c r="E76" s="9"/>
      <c r="F76" s="9"/>
      <c r="G76" s="9"/>
    </row>
    <row r="77" spans="1:7">
      <c r="A77" s="9"/>
      <c r="B77" s="9"/>
      <c r="C77" s="9"/>
      <c r="D77" s="9"/>
      <c r="E77" s="9"/>
      <c r="F77" s="9"/>
      <c r="G77" s="9"/>
    </row>
    <row r="78" spans="1:7">
      <c r="A78" s="9"/>
      <c r="B78" s="9"/>
      <c r="C78" s="9"/>
      <c r="D78" s="9"/>
      <c r="E78" s="9"/>
      <c r="F78" s="9"/>
      <c r="G78" s="9"/>
    </row>
    <row r="79" spans="1:7">
      <c r="A79" s="9"/>
      <c r="B79" s="9"/>
      <c r="C79" s="9"/>
      <c r="D79" s="9"/>
      <c r="E79" s="9"/>
      <c r="F79" s="9"/>
      <c r="G79" s="9"/>
    </row>
    <row r="80" spans="1:7">
      <c r="A80" s="9"/>
      <c r="B80" s="9"/>
      <c r="C80" s="9"/>
      <c r="D80" s="9"/>
      <c r="E80" s="9"/>
      <c r="F80" s="9"/>
      <c r="G80" s="9"/>
    </row>
    <row r="81" spans="1:7">
      <c r="A81" s="9"/>
      <c r="B81" s="9"/>
      <c r="C81" s="9"/>
      <c r="D81" s="9"/>
      <c r="E81" s="9"/>
      <c r="F81" s="9"/>
      <c r="G81" s="9"/>
    </row>
    <row r="82" spans="1:7">
      <c r="A82" s="9"/>
      <c r="B82" s="9"/>
      <c r="C82" s="9"/>
      <c r="D82" s="9"/>
      <c r="E82" s="9"/>
      <c r="F82" s="9"/>
      <c r="G82" s="9"/>
    </row>
    <row r="83" spans="1:7">
      <c r="A83" s="9"/>
      <c r="B83" s="9"/>
      <c r="C83" s="9"/>
      <c r="D83" s="9"/>
      <c r="E83" s="9"/>
      <c r="F83" s="9"/>
      <c r="G83" s="9"/>
    </row>
    <row r="84" spans="1:7">
      <c r="A84" s="9"/>
      <c r="B84" s="9"/>
      <c r="C84" s="9"/>
      <c r="D84" s="9"/>
      <c r="E84" s="9"/>
      <c r="F84" s="9"/>
      <c r="G84" s="9"/>
    </row>
    <row r="85" spans="1:7">
      <c r="A85" s="9"/>
      <c r="B85" s="9"/>
      <c r="C85" s="9"/>
      <c r="D85" s="9"/>
      <c r="E85" s="9"/>
      <c r="F85" s="9"/>
      <c r="G85" s="9"/>
    </row>
    <row r="86" spans="1:7">
      <c r="A86" s="9"/>
      <c r="B86" s="9"/>
      <c r="C86" s="9"/>
      <c r="D86" s="9"/>
      <c r="E86" s="9"/>
      <c r="F86" s="9"/>
      <c r="G86" s="9"/>
    </row>
    <row r="87" spans="1:7">
      <c r="A87" s="9"/>
      <c r="B87" s="9"/>
      <c r="C87" s="9"/>
      <c r="D87" s="9"/>
      <c r="E87" s="9"/>
      <c r="F87" s="9"/>
      <c r="G87" s="9"/>
    </row>
    <row r="88" spans="1:7">
      <c r="A88" s="9"/>
      <c r="B88" s="9"/>
      <c r="C88" s="9"/>
      <c r="D88" s="9"/>
      <c r="E88" s="9"/>
      <c r="F88" s="9"/>
      <c r="G88" s="9"/>
    </row>
    <row r="89" spans="1:7">
      <c r="A89" s="9"/>
      <c r="B89" s="9"/>
      <c r="C89" s="9"/>
      <c r="D89" s="9"/>
      <c r="E89" s="9"/>
      <c r="F89" s="9"/>
      <c r="G89" s="9"/>
    </row>
    <row r="90" spans="1:7">
      <c r="A90" s="9"/>
      <c r="B90" s="9"/>
      <c r="C90" s="9"/>
      <c r="D90" s="9"/>
      <c r="E90" s="9"/>
      <c r="F90" s="9"/>
      <c r="G90" s="9"/>
    </row>
    <row r="91" spans="1:7">
      <c r="A91" s="9"/>
      <c r="B91" s="9"/>
      <c r="C91" s="9"/>
      <c r="D91" s="9"/>
      <c r="E91" s="9"/>
      <c r="F91" s="9"/>
      <c r="G91" s="9"/>
    </row>
    <row r="92" spans="1:7">
      <c r="A92" s="9"/>
      <c r="B92" s="9"/>
      <c r="C92" s="9"/>
      <c r="D92" s="9"/>
      <c r="E92" s="9"/>
      <c r="F92" s="9"/>
      <c r="G92" s="9"/>
    </row>
    <row r="93" spans="1:7">
      <c r="A93" s="9"/>
      <c r="B93" s="9"/>
      <c r="C93" s="9"/>
      <c r="D93" s="9"/>
      <c r="E93" s="9"/>
      <c r="F93" s="9"/>
      <c r="G93" s="9"/>
    </row>
    <row r="94" spans="1:7">
      <c r="A94" s="9"/>
      <c r="B94" s="9"/>
      <c r="C94" s="9"/>
      <c r="D94" s="9"/>
      <c r="E94" s="9"/>
      <c r="F94" s="9"/>
      <c r="G94" s="9"/>
    </row>
    <row r="95" spans="1:7">
      <c r="A95" s="9"/>
      <c r="B95" s="9"/>
      <c r="C95" s="9"/>
      <c r="D95" s="9"/>
      <c r="E95" s="9"/>
      <c r="F95" s="9"/>
      <c r="G95" s="9"/>
    </row>
    <row r="96" spans="1:7">
      <c r="A96" s="9"/>
      <c r="B96" s="9"/>
      <c r="C96" s="9"/>
      <c r="D96" s="9"/>
      <c r="E96" s="9"/>
      <c r="F96" s="9"/>
      <c r="G96" s="9"/>
    </row>
    <row r="97" spans="1:7">
      <c r="A97" s="9"/>
      <c r="B97" s="9"/>
      <c r="C97" s="9"/>
      <c r="D97" s="9"/>
      <c r="E97" s="9"/>
      <c r="F97" s="9"/>
      <c r="G97" s="9"/>
    </row>
    <row r="98" spans="1:7">
      <c r="A98" s="9"/>
      <c r="B98" s="9"/>
      <c r="C98" s="9"/>
      <c r="D98" s="9"/>
      <c r="E98" s="9"/>
      <c r="F98" s="9"/>
      <c r="G98" s="9"/>
    </row>
    <row r="99" spans="1:7">
      <c r="A99" s="9"/>
      <c r="B99" s="9"/>
      <c r="C99" s="9"/>
      <c r="D99" s="9"/>
      <c r="E99" s="9"/>
      <c r="F99" s="9"/>
      <c r="G99" s="9"/>
    </row>
    <row r="100" spans="1:7">
      <c r="A100" s="9"/>
      <c r="B100" s="9"/>
      <c r="C100" s="9"/>
      <c r="D100" s="9"/>
      <c r="E100" s="9"/>
      <c r="F100" s="9"/>
      <c r="G100" s="9"/>
    </row>
    <row r="101" spans="1:7">
      <c r="A101" s="9"/>
      <c r="B101" s="9"/>
      <c r="C101" s="9"/>
      <c r="D101" s="9"/>
      <c r="E101" s="9"/>
      <c r="F101" s="9"/>
      <c r="G101" s="9"/>
    </row>
    <row r="102" spans="1:7">
      <c r="A102" s="9"/>
      <c r="B102" s="9"/>
      <c r="C102" s="9"/>
      <c r="D102" s="9"/>
      <c r="E102" s="9"/>
      <c r="F102" s="9"/>
      <c r="G102" s="9"/>
    </row>
    <row r="103" spans="1:7">
      <c r="A103" s="9"/>
      <c r="B103" s="9"/>
      <c r="C103" s="9"/>
      <c r="D103" s="9"/>
      <c r="E103" s="9"/>
      <c r="F103" s="9"/>
      <c r="G103" s="9"/>
    </row>
    <row r="104" spans="1:7">
      <c r="A104" s="9"/>
      <c r="B104" s="9"/>
      <c r="C104" s="9"/>
      <c r="D104" s="9"/>
      <c r="E104" s="9"/>
      <c r="F104" s="9"/>
      <c r="G104" s="9"/>
    </row>
    <row r="105" spans="1:7">
      <c r="A105" s="9"/>
      <c r="B105" s="9"/>
      <c r="C105" s="9"/>
      <c r="D105" s="9"/>
      <c r="E105" s="9"/>
      <c r="F105" s="9"/>
      <c r="G105" s="9"/>
    </row>
    <row r="106" spans="1:7">
      <c r="A106" s="9"/>
      <c r="B106" s="9"/>
      <c r="C106" s="9"/>
      <c r="D106" s="9"/>
      <c r="E106" s="9"/>
      <c r="F106" s="9"/>
      <c r="G106" s="9"/>
    </row>
    <row r="107" spans="1:7">
      <c r="A107" s="9"/>
      <c r="B107" s="9"/>
      <c r="C107" s="9"/>
      <c r="D107" s="9"/>
      <c r="E107" s="9"/>
      <c r="F107" s="9"/>
      <c r="G107" s="9"/>
    </row>
    <row r="108" spans="1:7">
      <c r="A108" s="9"/>
      <c r="B108" s="9"/>
      <c r="C108" s="9"/>
      <c r="D108" s="9"/>
      <c r="E108" s="9"/>
      <c r="F108" s="9"/>
      <c r="G108" s="9"/>
    </row>
    <row r="109" spans="1:7">
      <c r="A109" s="9"/>
      <c r="B109" s="9"/>
      <c r="C109" s="9"/>
      <c r="D109" s="9"/>
      <c r="E109" s="9"/>
      <c r="F109" s="9"/>
      <c r="G109" s="9"/>
    </row>
    <row r="110" spans="1:7">
      <c r="A110" s="9"/>
      <c r="B110" s="9"/>
      <c r="C110" s="9"/>
      <c r="D110" s="9"/>
      <c r="E110" s="9"/>
      <c r="F110" s="9"/>
      <c r="G110" s="9"/>
    </row>
    <row r="111" spans="1:7">
      <c r="A111" s="9"/>
      <c r="B111" s="9"/>
      <c r="C111" s="9"/>
      <c r="D111" s="9"/>
      <c r="E111" s="9"/>
      <c r="F111" s="9"/>
      <c r="G111" s="9"/>
    </row>
    <row r="112" spans="1:7">
      <c r="A112" s="9"/>
      <c r="B112" s="9"/>
      <c r="C112" s="9"/>
      <c r="D112" s="9"/>
      <c r="E112" s="9"/>
      <c r="F112" s="9"/>
      <c r="G112" s="9"/>
    </row>
    <row r="113" spans="1:7">
      <c r="A113" s="9"/>
      <c r="B113" s="9"/>
      <c r="C113" s="9"/>
      <c r="D113" s="9"/>
      <c r="E113" s="9"/>
      <c r="F113" s="9"/>
      <c r="G113" s="9"/>
    </row>
    <row r="114" spans="1:7">
      <c r="A114" s="9"/>
      <c r="B114" s="9"/>
      <c r="C114" s="9"/>
      <c r="D114" s="9"/>
      <c r="E114" s="9"/>
      <c r="F114" s="9"/>
      <c r="G114" s="9"/>
    </row>
    <row r="115" spans="1:7">
      <c r="A115" s="9"/>
      <c r="B115" s="9"/>
      <c r="C115" s="9"/>
      <c r="D115" s="9"/>
      <c r="E115" s="9"/>
      <c r="F115" s="9"/>
      <c r="G115" s="9"/>
    </row>
    <row r="116" spans="1:7">
      <c r="A116" s="9"/>
      <c r="B116" s="9"/>
      <c r="C116" s="9"/>
      <c r="D116" s="9"/>
      <c r="E116" s="9"/>
      <c r="F116" s="9"/>
      <c r="G116" s="9"/>
    </row>
    <row r="117" spans="1:7">
      <c r="A117" s="9"/>
      <c r="B117" s="9"/>
      <c r="C117" s="9"/>
      <c r="D117" s="9"/>
      <c r="E117" s="9"/>
      <c r="F117" s="9"/>
      <c r="G117" s="9"/>
    </row>
    <row r="118" spans="1:7">
      <c r="A118" s="9"/>
      <c r="B118" s="9"/>
      <c r="C118" s="9"/>
      <c r="D118" s="9"/>
      <c r="E118" s="9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  <row r="121" spans="1:7">
      <c r="A121" s="9"/>
      <c r="B121" s="9"/>
      <c r="C121" s="9"/>
      <c r="D121" s="9"/>
      <c r="E121" s="9"/>
      <c r="F121" s="9"/>
      <c r="G121" s="9"/>
    </row>
    <row r="122" spans="1:7">
      <c r="A122" s="9"/>
      <c r="B122" s="9"/>
      <c r="C122" s="9"/>
      <c r="D122" s="9"/>
      <c r="E122" s="9"/>
      <c r="F122" s="9"/>
      <c r="G122" s="9"/>
    </row>
    <row r="123" spans="1:7">
      <c r="A123" s="9"/>
      <c r="B123" s="9"/>
      <c r="C123" s="9"/>
      <c r="D123" s="9"/>
      <c r="E123" s="9"/>
      <c r="F123" s="9"/>
      <c r="G123" s="9"/>
    </row>
    <row r="124" spans="1:7">
      <c r="A124" s="9"/>
      <c r="B124" s="9"/>
      <c r="C124" s="9"/>
      <c r="D124" s="9"/>
      <c r="E124" s="9"/>
      <c r="F124" s="9"/>
      <c r="G124" s="9"/>
    </row>
    <row r="125" spans="1:7">
      <c r="A125" s="9"/>
      <c r="B125" s="9"/>
      <c r="C125" s="9"/>
      <c r="D125" s="9"/>
      <c r="E125" s="9"/>
      <c r="F125" s="9"/>
      <c r="G125" s="9"/>
    </row>
    <row r="126" spans="1:7">
      <c r="A126" s="9"/>
      <c r="B126" s="9"/>
      <c r="C126" s="9"/>
      <c r="D126" s="9"/>
      <c r="E126" s="9"/>
      <c r="F126" s="9"/>
      <c r="G126" s="9"/>
    </row>
    <row r="127" spans="1:7">
      <c r="A127" s="9"/>
      <c r="B127" s="9"/>
      <c r="C127" s="9"/>
      <c r="D127" s="9"/>
      <c r="E127" s="9"/>
      <c r="F127" s="9"/>
      <c r="G127" s="9"/>
    </row>
    <row r="128" spans="1:7">
      <c r="A128" s="9"/>
      <c r="B128" s="9"/>
      <c r="C128" s="9"/>
      <c r="D128" s="9"/>
      <c r="E128" s="9"/>
      <c r="F128" s="9"/>
      <c r="G128" s="9"/>
    </row>
    <row r="129" spans="1:7">
      <c r="A129" s="9"/>
      <c r="B129" s="9"/>
      <c r="C129" s="9"/>
      <c r="D129" s="9"/>
      <c r="E129" s="9"/>
      <c r="F129" s="9"/>
      <c r="G129" s="9"/>
    </row>
    <row r="130" spans="1:7">
      <c r="A130" s="9"/>
      <c r="B130" s="9"/>
      <c r="C130" s="9"/>
      <c r="D130" s="9"/>
      <c r="E130" s="9"/>
      <c r="F130" s="9"/>
      <c r="G130" s="9"/>
    </row>
    <row r="131" spans="1:7">
      <c r="A131" s="9"/>
      <c r="B131" s="9"/>
      <c r="C131" s="9"/>
      <c r="D131" s="9"/>
      <c r="E131" s="9"/>
      <c r="F131" s="9"/>
      <c r="G131" s="9"/>
    </row>
    <row r="132" spans="1:7">
      <c r="A132" s="9"/>
      <c r="B132" s="9"/>
      <c r="C132" s="9"/>
      <c r="D132" s="9"/>
      <c r="E132" s="9"/>
      <c r="F132" s="9"/>
      <c r="G132" s="9"/>
    </row>
    <row r="133" spans="1:7">
      <c r="A133" s="9"/>
      <c r="B133" s="9"/>
      <c r="C133" s="9"/>
      <c r="D133" s="9"/>
      <c r="E133" s="9"/>
      <c r="F133" s="9"/>
      <c r="G133" s="9"/>
    </row>
    <row r="134" spans="1:7">
      <c r="A134" s="9"/>
      <c r="B134" s="9"/>
      <c r="C134" s="9"/>
      <c r="D134" s="9"/>
      <c r="E134" s="9"/>
      <c r="F134" s="9"/>
      <c r="G134" s="9"/>
    </row>
    <row r="135" spans="1:7">
      <c r="A135" s="9"/>
      <c r="B135" s="9"/>
      <c r="C135" s="9"/>
      <c r="D135" s="9"/>
      <c r="E135" s="9"/>
      <c r="F135" s="9"/>
      <c r="G135" s="9"/>
    </row>
    <row r="136" spans="1:7">
      <c r="A136" s="9"/>
      <c r="B136" s="9"/>
      <c r="C136" s="9"/>
      <c r="D136" s="9"/>
      <c r="E136" s="9"/>
      <c r="F136" s="9"/>
      <c r="G136" s="9"/>
    </row>
    <row r="137" spans="1:7">
      <c r="A137" s="9"/>
      <c r="B137" s="9"/>
      <c r="C137" s="9"/>
      <c r="D137" s="9"/>
      <c r="E137" s="9"/>
      <c r="F137" s="9"/>
      <c r="G137" s="9"/>
    </row>
    <row r="138" spans="1:7">
      <c r="A138" s="9"/>
      <c r="B138" s="9"/>
      <c r="C138" s="9"/>
      <c r="D138" s="9"/>
      <c r="E138" s="9"/>
      <c r="F138" s="9"/>
      <c r="G138" s="9"/>
    </row>
    <row r="139" spans="1:7">
      <c r="A139" s="9"/>
      <c r="B139" s="9"/>
      <c r="C139" s="9"/>
      <c r="D139" s="9"/>
      <c r="E139" s="9"/>
      <c r="F139" s="9"/>
      <c r="G139" s="9"/>
    </row>
    <row r="140" spans="1:7">
      <c r="A140" s="9"/>
      <c r="B140" s="9"/>
      <c r="C140" s="9"/>
      <c r="D140" s="9"/>
      <c r="E140" s="9"/>
      <c r="F140" s="9"/>
      <c r="G140" s="9"/>
    </row>
    <row r="141" spans="1:7">
      <c r="A141" s="9"/>
      <c r="B141" s="9"/>
      <c r="C141" s="9"/>
      <c r="D141" s="9"/>
      <c r="E141" s="9"/>
      <c r="F141" s="9"/>
      <c r="G141" s="9"/>
    </row>
    <row r="142" spans="1:7">
      <c r="A142" s="9"/>
      <c r="B142" s="9"/>
      <c r="C142" s="9"/>
      <c r="D142" s="9"/>
      <c r="E142" s="9"/>
      <c r="F142" s="9"/>
      <c r="G142" s="9"/>
    </row>
    <row r="143" spans="1:7">
      <c r="A143" s="9"/>
      <c r="B143" s="9"/>
      <c r="C143" s="9"/>
      <c r="D143" s="9"/>
      <c r="E143" s="9"/>
      <c r="F143" s="9"/>
      <c r="G143" s="9"/>
    </row>
    <row r="144" spans="1:7">
      <c r="A144" s="9"/>
      <c r="B144" s="9"/>
      <c r="C144" s="9"/>
      <c r="D144" s="9"/>
      <c r="E144" s="9"/>
      <c r="F144" s="9"/>
      <c r="G144" s="9"/>
    </row>
    <row r="145" spans="1:7">
      <c r="A145" s="9"/>
      <c r="B145" s="9"/>
      <c r="C145" s="9"/>
      <c r="D145" s="9"/>
      <c r="E145" s="9"/>
      <c r="F145" s="9"/>
      <c r="G145" s="9"/>
    </row>
    <row r="146" spans="1:7">
      <c r="A146" s="9"/>
      <c r="B146" s="9"/>
      <c r="C146" s="9"/>
      <c r="D146" s="9"/>
      <c r="E146" s="9"/>
      <c r="F146" s="9"/>
      <c r="G146" s="9"/>
    </row>
  </sheetData>
  <mergeCells count="2">
    <mergeCell ref="A43:I43"/>
    <mergeCell ref="A1:I1"/>
  </mergeCells>
  <phoneticPr fontId="4" type="noConversion"/>
  <conditionalFormatting sqref="A3:A20">
    <cfRule type="cellIs" dxfId="154" priority="3" operator="equal">
      <formula>"b"</formula>
    </cfRule>
    <cfRule type="cellIs" dxfId="153" priority="4" operator="equal">
      <formula>"a"</formula>
    </cfRule>
  </conditionalFormatting>
  <conditionalFormatting sqref="A21:A42">
    <cfRule type="cellIs" dxfId="152" priority="1" operator="equal">
      <formula>"b"</formula>
    </cfRule>
    <cfRule type="cellIs" dxfId="151" priority="2" operator="equal">
      <formula>"a"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2" sqref="A2:J49"/>
    </sheetView>
  </sheetViews>
  <sheetFormatPr defaultRowHeight="16.5"/>
  <cols>
    <col min="1" max="7" width="16.625" customWidth="1"/>
    <col min="8" max="8" width="18.625" bestFit="1" customWidth="1"/>
    <col min="9" max="9" width="22.375" customWidth="1"/>
    <col min="10" max="10" width="23.875" customWidth="1"/>
  </cols>
  <sheetData>
    <row r="1" spans="1:10" ht="24">
      <c r="A1" s="186" t="s">
        <v>1593</v>
      </c>
      <c r="B1" s="186"/>
      <c r="C1" s="186"/>
      <c r="D1" s="186"/>
      <c r="E1" s="186"/>
      <c r="F1" s="186"/>
      <c r="G1" s="186"/>
      <c r="H1" s="186"/>
      <c r="I1" s="1" t="s">
        <v>1591</v>
      </c>
      <c r="J1" s="1" t="s">
        <v>1592</v>
      </c>
    </row>
    <row r="2" spans="1:10">
      <c r="A2" s="82" t="s">
        <v>1577</v>
      </c>
      <c r="B2" s="82" t="s">
        <v>296</v>
      </c>
      <c r="C2" s="82" t="s">
        <v>299</v>
      </c>
      <c r="D2" s="82" t="s">
        <v>300</v>
      </c>
      <c r="E2" s="82" t="s">
        <v>297</v>
      </c>
      <c r="F2" s="82" t="s">
        <v>301</v>
      </c>
      <c r="G2" s="82" t="s">
        <v>302</v>
      </c>
      <c r="H2" s="82" t="s">
        <v>298</v>
      </c>
      <c r="I2" s="82" t="s">
        <v>303</v>
      </c>
      <c r="J2" s="82" t="s">
        <v>304</v>
      </c>
    </row>
    <row r="3" spans="1:10" ht="16.5" customHeight="1">
      <c r="A3" s="35" t="s">
        <v>86</v>
      </c>
      <c r="B3" s="2">
        <v>230028</v>
      </c>
      <c r="C3" s="2">
        <v>117862</v>
      </c>
      <c r="D3" s="2">
        <v>112166</v>
      </c>
      <c r="E3" s="2">
        <v>564</v>
      </c>
      <c r="F3" s="2">
        <v>320</v>
      </c>
      <c r="G3" s="2">
        <v>244</v>
      </c>
      <c r="H3" s="18">
        <f>E3/B3*1000</f>
        <v>2.4518754238614431</v>
      </c>
      <c r="I3" s="18">
        <f t="shared" ref="I3:J3" si="0">F3/C3*1000</f>
        <v>2.7150396226094924</v>
      </c>
      <c r="J3" s="18">
        <f t="shared" si="0"/>
        <v>2.1753472531783249</v>
      </c>
    </row>
    <row r="4" spans="1:10" ht="16.5" customHeight="1">
      <c r="A4" s="35" t="s">
        <v>161</v>
      </c>
      <c r="B4" s="2">
        <v>39456</v>
      </c>
      <c r="C4" s="2">
        <v>20257</v>
      </c>
      <c r="D4" s="2">
        <v>19199</v>
      </c>
      <c r="E4" s="2">
        <v>80</v>
      </c>
      <c r="F4" s="2">
        <v>47</v>
      </c>
      <c r="G4" s="2">
        <v>33</v>
      </c>
      <c r="H4" s="18">
        <f t="shared" ref="H4:H48" si="1">E4/B4*1000</f>
        <v>2.0275750202757501</v>
      </c>
      <c r="I4" s="18">
        <f t="shared" ref="I4:I48" si="2">F4/C4*1000</f>
        <v>2.3201856148491879</v>
      </c>
      <c r="J4" s="18">
        <f t="shared" ref="J4:J48" si="3">G4/D4*1000</f>
        <v>1.7188395228918174</v>
      </c>
    </row>
    <row r="5" spans="1:10">
      <c r="A5" s="35" t="s">
        <v>162</v>
      </c>
      <c r="B5" s="2">
        <v>12866</v>
      </c>
      <c r="C5" s="2">
        <v>6590</v>
      </c>
      <c r="D5" s="2">
        <v>6276</v>
      </c>
      <c r="E5" s="2">
        <v>33</v>
      </c>
      <c r="F5" s="2">
        <v>23</v>
      </c>
      <c r="G5" s="2">
        <v>10</v>
      </c>
      <c r="H5" s="18">
        <f t="shared" si="1"/>
        <v>2.5648997357376029</v>
      </c>
      <c r="I5" s="18">
        <f t="shared" si="2"/>
        <v>3.4901365705614564</v>
      </c>
      <c r="J5" s="18">
        <f t="shared" si="3"/>
        <v>1.5933715742511152</v>
      </c>
    </row>
    <row r="6" spans="1:10">
      <c r="A6" s="35" t="s">
        <v>163</v>
      </c>
      <c r="B6" s="2">
        <v>9410</v>
      </c>
      <c r="C6" s="2">
        <v>4819</v>
      </c>
      <c r="D6" s="2">
        <v>4591</v>
      </c>
      <c r="E6" s="2">
        <v>32</v>
      </c>
      <c r="F6" s="2">
        <v>19</v>
      </c>
      <c r="G6" s="2">
        <v>13</v>
      </c>
      <c r="H6" s="18">
        <f t="shared" si="1"/>
        <v>3.4006376195536663</v>
      </c>
      <c r="I6" s="18">
        <f t="shared" si="2"/>
        <v>3.9427267067856402</v>
      </c>
      <c r="J6" s="18">
        <f t="shared" si="3"/>
        <v>2.8316270964931389</v>
      </c>
    </row>
    <row r="7" spans="1:10">
      <c r="A7" s="35" t="s">
        <v>164</v>
      </c>
      <c r="B7" s="2">
        <v>13659</v>
      </c>
      <c r="C7" s="2">
        <v>7015</v>
      </c>
      <c r="D7" s="2">
        <v>6644</v>
      </c>
      <c r="E7" s="2">
        <v>47</v>
      </c>
      <c r="F7" s="2">
        <v>20</v>
      </c>
      <c r="G7" s="2">
        <v>27</v>
      </c>
      <c r="H7" s="18">
        <f t="shared" si="1"/>
        <v>3.4409546818947212</v>
      </c>
      <c r="I7" s="18">
        <f t="shared" si="2"/>
        <v>2.8510334996436208</v>
      </c>
      <c r="J7" s="18">
        <f t="shared" si="3"/>
        <v>4.0638169777242625</v>
      </c>
    </row>
    <row r="8" spans="1:10">
      <c r="A8" s="35" t="s">
        <v>165</v>
      </c>
      <c r="B8" s="2">
        <v>6172</v>
      </c>
      <c r="C8" s="2">
        <v>3142</v>
      </c>
      <c r="D8" s="2">
        <v>3030</v>
      </c>
      <c r="E8" s="2">
        <v>25</v>
      </c>
      <c r="F8" s="2">
        <v>17</v>
      </c>
      <c r="G8" s="2">
        <v>8</v>
      </c>
      <c r="H8" s="18">
        <f t="shared" si="1"/>
        <v>4.0505508749189891</v>
      </c>
      <c r="I8" s="18">
        <f t="shared" si="2"/>
        <v>5.4105665181413114</v>
      </c>
      <c r="J8" s="18">
        <f t="shared" si="3"/>
        <v>2.6402640264026402</v>
      </c>
    </row>
    <row r="9" spans="1:10">
      <c r="A9" s="35" t="s">
        <v>166</v>
      </c>
      <c r="B9" s="2">
        <v>7194</v>
      </c>
      <c r="C9" s="2">
        <v>3720</v>
      </c>
      <c r="D9" s="2">
        <v>3474</v>
      </c>
      <c r="E9" s="2">
        <v>18</v>
      </c>
      <c r="F9" s="2">
        <v>10</v>
      </c>
      <c r="G9" s="2">
        <v>8</v>
      </c>
      <c r="H9" s="18">
        <f t="shared" si="1"/>
        <v>2.5020850708924103</v>
      </c>
      <c r="I9" s="18">
        <f t="shared" si="2"/>
        <v>2.688172043010753</v>
      </c>
      <c r="J9" s="18">
        <f t="shared" si="3"/>
        <v>2.3028209556706969</v>
      </c>
    </row>
    <row r="10" spans="1:10">
      <c r="A10" s="35" t="s">
        <v>167</v>
      </c>
      <c r="B10" s="2">
        <v>5082</v>
      </c>
      <c r="C10" s="2">
        <v>2557</v>
      </c>
      <c r="D10" s="2">
        <v>2525</v>
      </c>
      <c r="E10" s="2">
        <v>12</v>
      </c>
      <c r="F10" s="2">
        <v>7</v>
      </c>
      <c r="G10" s="2">
        <v>5</v>
      </c>
      <c r="H10" s="18">
        <f t="shared" si="1"/>
        <v>2.3612750885478158</v>
      </c>
      <c r="I10" s="18">
        <f t="shared" si="2"/>
        <v>2.7375831052014079</v>
      </c>
      <c r="J10" s="18">
        <f t="shared" si="3"/>
        <v>1.9801980198019802</v>
      </c>
    </row>
    <row r="11" spans="1:10">
      <c r="A11" s="35" t="s">
        <v>168</v>
      </c>
      <c r="B11" s="2">
        <v>2761</v>
      </c>
      <c r="C11" s="2">
        <v>1387</v>
      </c>
      <c r="D11" s="2">
        <v>1374</v>
      </c>
      <c r="E11" s="2">
        <v>7</v>
      </c>
      <c r="F11" s="2">
        <v>5</v>
      </c>
      <c r="G11" s="2">
        <v>2</v>
      </c>
      <c r="H11" s="18">
        <f t="shared" si="1"/>
        <v>2.5353132922854038</v>
      </c>
      <c r="I11" s="18">
        <f t="shared" si="2"/>
        <v>3.6049026676279738</v>
      </c>
      <c r="J11" s="18">
        <f t="shared" si="3"/>
        <v>1.4556040756914119</v>
      </c>
    </row>
    <row r="12" spans="1:10">
      <c r="A12" s="35" t="s">
        <v>169</v>
      </c>
      <c r="B12" s="2">
        <v>68817</v>
      </c>
      <c r="C12" s="2">
        <v>35354</v>
      </c>
      <c r="D12" s="2">
        <v>33463</v>
      </c>
      <c r="E12" s="2">
        <v>138</v>
      </c>
      <c r="F12" s="2">
        <v>75</v>
      </c>
      <c r="G12" s="2">
        <v>63</v>
      </c>
      <c r="H12" s="18">
        <f t="shared" si="1"/>
        <v>2.0053184532891581</v>
      </c>
      <c r="I12" s="18">
        <f t="shared" si="2"/>
        <v>2.1214006901623579</v>
      </c>
      <c r="J12" s="18">
        <f t="shared" si="3"/>
        <v>1.8826763888473839</v>
      </c>
    </row>
    <row r="13" spans="1:10">
      <c r="A13" s="35" t="s">
        <v>202</v>
      </c>
      <c r="B13" s="2">
        <v>6688</v>
      </c>
      <c r="C13" s="2">
        <v>3372</v>
      </c>
      <c r="D13" s="2">
        <v>3316</v>
      </c>
      <c r="E13" s="2">
        <v>13</v>
      </c>
      <c r="F13" s="2">
        <v>9</v>
      </c>
      <c r="G13" s="2">
        <v>4</v>
      </c>
      <c r="H13" s="18">
        <f t="shared" si="1"/>
        <v>1.9437799043062201</v>
      </c>
      <c r="I13" s="18">
        <f t="shared" si="2"/>
        <v>2.6690391459074734</v>
      </c>
      <c r="J13" s="18">
        <f t="shared" si="3"/>
        <v>1.2062726176115801</v>
      </c>
    </row>
    <row r="14" spans="1:10">
      <c r="A14" s="35" t="s">
        <v>170</v>
      </c>
      <c r="B14" s="2">
        <v>7580</v>
      </c>
      <c r="C14" s="2">
        <v>3891</v>
      </c>
      <c r="D14" s="2">
        <v>3689</v>
      </c>
      <c r="E14" s="2">
        <v>22</v>
      </c>
      <c r="F14" s="2">
        <v>14</v>
      </c>
      <c r="G14" s="2">
        <v>8</v>
      </c>
      <c r="H14" s="18">
        <f t="shared" si="1"/>
        <v>2.9023746701846966</v>
      </c>
      <c r="I14" s="18">
        <f t="shared" si="2"/>
        <v>3.5980467746080702</v>
      </c>
      <c r="J14" s="18">
        <f t="shared" si="3"/>
        <v>2.1686093792355652</v>
      </c>
    </row>
    <row r="15" spans="1:10">
      <c r="A15" s="35" t="s">
        <v>171</v>
      </c>
      <c r="B15" s="2">
        <v>9436</v>
      </c>
      <c r="C15" s="2">
        <v>4801</v>
      </c>
      <c r="D15" s="2">
        <v>4635</v>
      </c>
      <c r="E15" s="2">
        <v>25</v>
      </c>
      <c r="F15" s="2">
        <v>13</v>
      </c>
      <c r="G15" s="2">
        <v>12</v>
      </c>
      <c r="H15" s="18">
        <f t="shared" si="1"/>
        <v>2.6494277236116996</v>
      </c>
      <c r="I15" s="18">
        <f t="shared" si="2"/>
        <v>2.7077692147469277</v>
      </c>
      <c r="J15" s="18">
        <f t="shared" si="3"/>
        <v>2.5889967637540452</v>
      </c>
    </row>
    <row r="16" spans="1:10">
      <c r="A16" s="35" t="s">
        <v>201</v>
      </c>
      <c r="B16" s="2">
        <v>6622</v>
      </c>
      <c r="C16" s="2">
        <v>3359</v>
      </c>
      <c r="D16" s="2">
        <v>3263</v>
      </c>
      <c r="E16" s="2">
        <v>11</v>
      </c>
      <c r="F16" s="2">
        <v>5</v>
      </c>
      <c r="G16" s="2">
        <v>6</v>
      </c>
      <c r="H16" s="18">
        <f t="shared" si="1"/>
        <v>1.6611295681063123</v>
      </c>
      <c r="I16" s="18">
        <f t="shared" si="2"/>
        <v>1.4885382554331645</v>
      </c>
      <c r="J16" s="18">
        <f t="shared" si="3"/>
        <v>1.8387986515476555</v>
      </c>
    </row>
    <row r="17" spans="1:10">
      <c r="A17" s="35" t="s">
        <v>85</v>
      </c>
      <c r="B17" s="2">
        <v>7828</v>
      </c>
      <c r="C17" s="2">
        <v>3936</v>
      </c>
      <c r="D17" s="2">
        <v>3892</v>
      </c>
      <c r="E17" s="2">
        <v>27</v>
      </c>
      <c r="F17" s="2">
        <v>11</v>
      </c>
      <c r="G17" s="2">
        <v>16</v>
      </c>
      <c r="H17" s="18">
        <f t="shared" si="1"/>
        <v>3.4491568727644353</v>
      </c>
      <c r="I17" s="18">
        <f t="shared" si="2"/>
        <v>2.7947154471544717</v>
      </c>
      <c r="J17" s="18">
        <f t="shared" si="3"/>
        <v>4.1109969167523124</v>
      </c>
    </row>
    <row r="18" spans="1:10">
      <c r="A18" s="35" t="s">
        <v>172</v>
      </c>
      <c r="B18" s="2">
        <v>10186</v>
      </c>
      <c r="C18" s="2">
        <v>5290</v>
      </c>
      <c r="D18" s="2">
        <v>4896</v>
      </c>
      <c r="E18" s="2">
        <v>37</v>
      </c>
      <c r="F18" s="2">
        <v>24</v>
      </c>
      <c r="G18" s="2">
        <v>13</v>
      </c>
      <c r="H18" s="18">
        <f t="shared" si="1"/>
        <v>3.6324366777930495</v>
      </c>
      <c r="I18" s="18">
        <f t="shared" si="2"/>
        <v>4.5368620037807181</v>
      </c>
      <c r="J18" s="18">
        <f t="shared" si="3"/>
        <v>2.6552287581699345</v>
      </c>
    </row>
    <row r="19" spans="1:10">
      <c r="A19" s="35" t="s">
        <v>173</v>
      </c>
      <c r="B19" s="2">
        <v>13049</v>
      </c>
      <c r="C19" s="2">
        <v>6759</v>
      </c>
      <c r="D19" s="2">
        <v>6290</v>
      </c>
      <c r="E19" s="2">
        <v>32</v>
      </c>
      <c r="F19" s="2">
        <v>19</v>
      </c>
      <c r="G19" s="2">
        <v>13</v>
      </c>
      <c r="H19" s="18">
        <f t="shared" si="1"/>
        <v>2.4522951950341025</v>
      </c>
      <c r="I19" s="18">
        <f t="shared" si="2"/>
        <v>2.8110667258470188</v>
      </c>
      <c r="J19" s="18">
        <f t="shared" si="3"/>
        <v>2.066772655007949</v>
      </c>
    </row>
    <row r="20" spans="1:10">
      <c r="A20" s="35" t="s">
        <v>174</v>
      </c>
      <c r="B20" s="2">
        <v>3222</v>
      </c>
      <c r="C20" s="2">
        <v>1613</v>
      </c>
      <c r="D20" s="2">
        <v>1609</v>
      </c>
      <c r="E20" s="2">
        <v>5</v>
      </c>
      <c r="F20" s="2">
        <v>2</v>
      </c>
      <c r="G20" s="2">
        <v>3</v>
      </c>
      <c r="H20" s="18">
        <f t="shared" si="1"/>
        <v>1.5518311607697084</v>
      </c>
      <c r="I20" s="18">
        <f t="shared" si="2"/>
        <v>1.2399256044637321</v>
      </c>
      <c r="J20" s="18">
        <f t="shared" si="3"/>
        <v>1.8645121193287757</v>
      </c>
    </row>
    <row r="21" spans="1:10">
      <c r="A21" s="36" t="s">
        <v>1473</v>
      </c>
      <c r="B21" s="34">
        <f>SUM(B27,B41,B42,B43,B47,B48)</f>
        <v>1757</v>
      </c>
      <c r="C21" s="34">
        <f t="shared" ref="C21:D21" si="4">SUM(C27,C41,C42,C43,C47,C48)</f>
        <v>855</v>
      </c>
      <c r="D21" s="34">
        <f t="shared" si="4"/>
        <v>902</v>
      </c>
      <c r="E21" s="34">
        <f>SUM(E27,E41,E42,E43,E47,E48)</f>
        <v>8</v>
      </c>
      <c r="F21" s="34">
        <f t="shared" ref="F21:G21" si="5">SUM(F27,F41,F42,F43,F47,F48)</f>
        <v>2</v>
      </c>
      <c r="G21" s="34">
        <f t="shared" si="5"/>
        <v>6</v>
      </c>
      <c r="H21" s="18">
        <f t="shared" si="1"/>
        <v>4.5532157085941947</v>
      </c>
      <c r="I21" s="18">
        <f t="shared" ref="I21:I26" si="6">F21/C21*1000</f>
        <v>2.3391812865497075</v>
      </c>
      <c r="J21" s="18">
        <f t="shared" ref="J21:J26" si="7">G21/D21*1000</f>
        <v>6.6518847006651889</v>
      </c>
    </row>
    <row r="22" spans="1:10">
      <c r="A22" s="36" t="s">
        <v>1474</v>
      </c>
      <c r="B22" s="34">
        <f>B28</f>
        <v>1121</v>
      </c>
      <c r="C22" s="34">
        <f t="shared" ref="C22:D22" si="8">C28</f>
        <v>572</v>
      </c>
      <c r="D22" s="34">
        <f t="shared" si="8"/>
        <v>549</v>
      </c>
      <c r="E22" s="34">
        <f>E28</f>
        <v>4</v>
      </c>
      <c r="F22" s="34">
        <f t="shared" ref="F22:G22" si="9">F28</f>
        <v>2</v>
      </c>
      <c r="G22" s="34">
        <f t="shared" si="9"/>
        <v>2</v>
      </c>
      <c r="H22" s="18">
        <f t="shared" si="1"/>
        <v>3.568242640499554</v>
      </c>
      <c r="I22" s="18">
        <f t="shared" si="6"/>
        <v>3.4965034965034967</v>
      </c>
      <c r="J22" s="18">
        <f t="shared" si="7"/>
        <v>3.6429872495446265</v>
      </c>
    </row>
    <row r="23" spans="1:10">
      <c r="A23" s="36" t="s">
        <v>1475</v>
      </c>
      <c r="B23" s="34">
        <f>SUM(B29,B31,B34,B35,B36)</f>
        <v>2534</v>
      </c>
      <c r="C23" s="34">
        <f t="shared" ref="C23:D23" si="10">SUM(C29,C31,C34,C35,C36)</f>
        <v>1272</v>
      </c>
      <c r="D23" s="34">
        <f t="shared" si="10"/>
        <v>1262</v>
      </c>
      <c r="E23" s="34">
        <f>SUM(E29,E31,E34,E35,E36)</f>
        <v>7</v>
      </c>
      <c r="F23" s="34">
        <f t="shared" ref="F23:G23" si="11">SUM(F29,F31,F34,F35,F36)</f>
        <v>5</v>
      </c>
      <c r="G23" s="34">
        <f t="shared" si="11"/>
        <v>2</v>
      </c>
      <c r="H23" s="18">
        <f t="shared" si="1"/>
        <v>2.7624309392265194</v>
      </c>
      <c r="I23" s="18">
        <f t="shared" si="6"/>
        <v>3.9308176100628929</v>
      </c>
      <c r="J23" s="18">
        <f t="shared" si="7"/>
        <v>1.5847860538827259</v>
      </c>
    </row>
    <row r="24" spans="1:10">
      <c r="A24" s="36" t="s">
        <v>1476</v>
      </c>
      <c r="B24" s="34">
        <f>SUM(B30,B33,B37)</f>
        <v>998</v>
      </c>
      <c r="C24" s="34">
        <f t="shared" ref="C24:D24" si="12">SUM(C30,C33,C37)</f>
        <v>517</v>
      </c>
      <c r="D24" s="34">
        <f t="shared" si="12"/>
        <v>481</v>
      </c>
      <c r="E24" s="34">
        <f>SUM(E30,E33,E37)</f>
        <v>2</v>
      </c>
      <c r="F24" s="34">
        <f t="shared" ref="F24:G24" si="13">SUM(F30,F33,F37)</f>
        <v>1</v>
      </c>
      <c r="G24" s="34">
        <f t="shared" si="13"/>
        <v>1</v>
      </c>
      <c r="H24" s="18">
        <f t="shared" si="1"/>
        <v>2.0040080160320639</v>
      </c>
      <c r="I24" s="18">
        <f t="shared" si="6"/>
        <v>1.9342359767891684</v>
      </c>
      <c r="J24" s="18">
        <f t="shared" si="7"/>
        <v>2.0790020790020791</v>
      </c>
    </row>
    <row r="25" spans="1:10">
      <c r="A25" s="36" t="s">
        <v>1477</v>
      </c>
      <c r="B25" s="34">
        <f>SUM(B38,B39,B40,B46)</f>
        <v>696</v>
      </c>
      <c r="C25" s="34">
        <f t="shared" ref="C25:D25" si="14">SUM(C38,C39,C40,C46)</f>
        <v>362</v>
      </c>
      <c r="D25" s="34">
        <f t="shared" si="14"/>
        <v>334</v>
      </c>
      <c r="E25" s="34">
        <f>SUM(E38,E39,E40,E46)</f>
        <v>2</v>
      </c>
      <c r="F25" s="34">
        <f t="shared" ref="F25:G25" si="15">SUM(F38,F39,F40,F46)</f>
        <v>0</v>
      </c>
      <c r="G25" s="34">
        <f t="shared" si="15"/>
        <v>2</v>
      </c>
      <c r="H25" s="18">
        <f t="shared" si="1"/>
        <v>2.8735632183908044</v>
      </c>
      <c r="I25" s="18">
        <f t="shared" si="6"/>
        <v>0</v>
      </c>
      <c r="J25" s="18">
        <f t="shared" si="7"/>
        <v>5.9880239520958085</v>
      </c>
    </row>
    <row r="26" spans="1:10">
      <c r="A26" s="36" t="s">
        <v>1478</v>
      </c>
      <c r="B26" s="34">
        <f>SUM(B32,B44,B45)</f>
        <v>722</v>
      </c>
      <c r="C26" s="34">
        <f t="shared" ref="C26:D26" si="16">SUM(C32,C44,C45)</f>
        <v>358</v>
      </c>
      <c r="D26" s="34">
        <f t="shared" si="16"/>
        <v>364</v>
      </c>
      <c r="E26" s="34">
        <f>SUM(E32,E44,E45)</f>
        <v>4</v>
      </c>
      <c r="F26" s="34">
        <f t="shared" ref="F26:G26" si="17">SUM(F32,F44,F45)</f>
        <v>1</v>
      </c>
      <c r="G26" s="34">
        <f t="shared" si="17"/>
        <v>3</v>
      </c>
      <c r="H26" s="18">
        <f t="shared" si="1"/>
        <v>5.54016620498615</v>
      </c>
      <c r="I26" s="18">
        <f t="shared" si="6"/>
        <v>2.7932960893854748</v>
      </c>
      <c r="J26" s="18">
        <f t="shared" si="7"/>
        <v>8.2417582417582427</v>
      </c>
    </row>
    <row r="27" spans="1:10">
      <c r="A27" s="37" t="s">
        <v>1479</v>
      </c>
      <c r="B27" s="2">
        <v>815</v>
      </c>
      <c r="C27" s="2">
        <v>397</v>
      </c>
      <c r="D27" s="2">
        <v>418</v>
      </c>
      <c r="E27" s="2">
        <v>4</v>
      </c>
      <c r="F27" s="2">
        <v>1</v>
      </c>
      <c r="G27" s="2">
        <v>3</v>
      </c>
      <c r="H27" s="18">
        <f t="shared" si="1"/>
        <v>4.9079754601226995</v>
      </c>
      <c r="I27" s="18">
        <f t="shared" si="2"/>
        <v>2.5188916876574305</v>
      </c>
      <c r="J27" s="18">
        <f t="shared" si="3"/>
        <v>7.1770334928229671</v>
      </c>
    </row>
    <row r="28" spans="1:10">
      <c r="A28" s="37" t="s">
        <v>1480</v>
      </c>
      <c r="B28" s="2">
        <v>1121</v>
      </c>
      <c r="C28" s="2">
        <v>572</v>
      </c>
      <c r="D28" s="2">
        <v>549</v>
      </c>
      <c r="E28" s="2">
        <v>4</v>
      </c>
      <c r="F28" s="2">
        <v>2</v>
      </c>
      <c r="G28" s="2">
        <v>2</v>
      </c>
      <c r="H28" s="18">
        <f t="shared" si="1"/>
        <v>3.568242640499554</v>
      </c>
      <c r="I28" s="18">
        <f t="shared" si="2"/>
        <v>3.4965034965034967</v>
      </c>
      <c r="J28" s="18">
        <f t="shared" si="3"/>
        <v>3.6429872495446265</v>
      </c>
    </row>
    <row r="29" spans="1:10">
      <c r="A29" s="37" t="s">
        <v>1481</v>
      </c>
      <c r="B29" s="2">
        <v>1389</v>
      </c>
      <c r="C29" s="2">
        <v>709</v>
      </c>
      <c r="D29" s="2">
        <v>680</v>
      </c>
      <c r="E29" s="2">
        <v>6</v>
      </c>
      <c r="F29" s="2">
        <v>4</v>
      </c>
      <c r="G29" s="2">
        <v>2</v>
      </c>
      <c r="H29" s="18">
        <f t="shared" si="1"/>
        <v>4.3196544276457889</v>
      </c>
      <c r="I29" s="18">
        <f t="shared" si="2"/>
        <v>5.6417489421720735</v>
      </c>
      <c r="J29" s="18">
        <f t="shared" si="3"/>
        <v>2.9411764705882351</v>
      </c>
    </row>
    <row r="30" spans="1:10">
      <c r="A30" s="37" t="s">
        <v>371</v>
      </c>
      <c r="B30" s="2">
        <v>722</v>
      </c>
      <c r="C30" s="2">
        <v>361</v>
      </c>
      <c r="D30" s="2">
        <v>361</v>
      </c>
      <c r="E30" s="2">
        <v>1</v>
      </c>
      <c r="F30" s="2">
        <v>0</v>
      </c>
      <c r="G30" s="2">
        <v>1</v>
      </c>
      <c r="H30" s="18">
        <f t="shared" si="1"/>
        <v>1.3850415512465375</v>
      </c>
      <c r="I30" s="18">
        <f t="shared" si="2"/>
        <v>0</v>
      </c>
      <c r="J30" s="18">
        <f t="shared" si="3"/>
        <v>2.770083102493075</v>
      </c>
    </row>
    <row r="31" spans="1:10">
      <c r="A31" s="37" t="s">
        <v>1483</v>
      </c>
      <c r="B31" s="2">
        <v>827</v>
      </c>
      <c r="C31" s="2">
        <v>400</v>
      </c>
      <c r="D31" s="2">
        <v>427</v>
      </c>
      <c r="E31" s="2">
        <v>1</v>
      </c>
      <c r="F31" s="2">
        <v>1</v>
      </c>
      <c r="G31" s="2">
        <v>0</v>
      </c>
      <c r="H31" s="18">
        <f t="shared" si="1"/>
        <v>1.2091898428053203</v>
      </c>
      <c r="I31" s="18">
        <f t="shared" si="2"/>
        <v>2.5</v>
      </c>
      <c r="J31" s="18">
        <f t="shared" si="3"/>
        <v>0</v>
      </c>
    </row>
    <row r="32" spans="1:10">
      <c r="A32" s="37" t="s">
        <v>372</v>
      </c>
      <c r="B32" s="2">
        <v>188</v>
      </c>
      <c r="C32" s="2">
        <v>91</v>
      </c>
      <c r="D32" s="2">
        <v>97</v>
      </c>
      <c r="E32" s="2">
        <v>0</v>
      </c>
      <c r="F32" s="2">
        <v>0</v>
      </c>
      <c r="G32" s="2">
        <v>0</v>
      </c>
      <c r="H32" s="18">
        <f t="shared" si="1"/>
        <v>0</v>
      </c>
      <c r="I32" s="18">
        <f t="shared" si="2"/>
        <v>0</v>
      </c>
      <c r="J32" s="18">
        <f t="shared" si="3"/>
        <v>0</v>
      </c>
    </row>
    <row r="33" spans="1:10">
      <c r="A33" s="37" t="s">
        <v>369</v>
      </c>
      <c r="B33" s="2">
        <v>63</v>
      </c>
      <c r="C33" s="2">
        <v>32</v>
      </c>
      <c r="D33" s="2">
        <v>31</v>
      </c>
      <c r="E33" s="2">
        <v>0</v>
      </c>
      <c r="F33" s="2">
        <v>0</v>
      </c>
      <c r="G33" s="2">
        <v>0</v>
      </c>
      <c r="H33" s="18">
        <f t="shared" si="1"/>
        <v>0</v>
      </c>
      <c r="I33" s="18">
        <f t="shared" si="2"/>
        <v>0</v>
      </c>
      <c r="J33" s="18">
        <f t="shared" si="3"/>
        <v>0</v>
      </c>
    </row>
    <row r="34" spans="1:10">
      <c r="A34" s="37" t="s">
        <v>370</v>
      </c>
      <c r="B34" s="2">
        <v>51</v>
      </c>
      <c r="C34" s="2">
        <v>32</v>
      </c>
      <c r="D34" s="2">
        <v>19</v>
      </c>
      <c r="E34" s="2">
        <v>0</v>
      </c>
      <c r="F34" s="2">
        <v>0</v>
      </c>
      <c r="G34" s="2">
        <v>0</v>
      </c>
      <c r="H34" s="18">
        <f t="shared" si="1"/>
        <v>0</v>
      </c>
      <c r="I34" s="18">
        <f t="shared" si="2"/>
        <v>0</v>
      </c>
      <c r="J34" s="18">
        <f t="shared" si="3"/>
        <v>0</v>
      </c>
    </row>
    <row r="35" spans="1:10">
      <c r="A35" s="37" t="s">
        <v>368</v>
      </c>
      <c r="B35" s="2">
        <v>164</v>
      </c>
      <c r="C35" s="2">
        <v>79</v>
      </c>
      <c r="D35" s="2">
        <v>85</v>
      </c>
      <c r="E35" s="2">
        <v>0</v>
      </c>
      <c r="F35" s="2">
        <v>0</v>
      </c>
      <c r="G35" s="2">
        <v>0</v>
      </c>
      <c r="H35" s="18">
        <f t="shared" si="1"/>
        <v>0</v>
      </c>
      <c r="I35" s="18">
        <f t="shared" si="2"/>
        <v>0</v>
      </c>
      <c r="J35" s="18">
        <f t="shared" si="3"/>
        <v>0</v>
      </c>
    </row>
    <row r="36" spans="1:10">
      <c r="A36" s="37" t="s">
        <v>374</v>
      </c>
      <c r="B36" s="2">
        <v>103</v>
      </c>
      <c r="C36" s="2">
        <v>52</v>
      </c>
      <c r="D36" s="2">
        <v>51</v>
      </c>
      <c r="E36" s="2">
        <v>0</v>
      </c>
      <c r="F36" s="2">
        <v>0</v>
      </c>
      <c r="G36" s="2">
        <v>0</v>
      </c>
      <c r="H36" s="18">
        <f t="shared" si="1"/>
        <v>0</v>
      </c>
      <c r="I36" s="18">
        <f t="shared" si="2"/>
        <v>0</v>
      </c>
      <c r="J36" s="18">
        <f t="shared" si="3"/>
        <v>0</v>
      </c>
    </row>
    <row r="37" spans="1:10">
      <c r="A37" s="37" t="s">
        <v>1489</v>
      </c>
      <c r="B37" s="2">
        <v>213</v>
      </c>
      <c r="C37" s="2">
        <v>124</v>
      </c>
      <c r="D37" s="2">
        <v>89</v>
      </c>
      <c r="E37" s="2">
        <v>1</v>
      </c>
      <c r="F37" s="2">
        <v>1</v>
      </c>
      <c r="G37" s="2">
        <v>0</v>
      </c>
      <c r="H37" s="18">
        <f t="shared" si="1"/>
        <v>4.694835680751174</v>
      </c>
      <c r="I37" s="18">
        <f t="shared" si="2"/>
        <v>8.064516129032258</v>
      </c>
      <c r="J37" s="18">
        <f t="shared" si="3"/>
        <v>0</v>
      </c>
    </row>
    <row r="38" spans="1:10">
      <c r="A38" s="37" t="s">
        <v>380</v>
      </c>
      <c r="B38" s="2">
        <v>137</v>
      </c>
      <c r="C38" s="2">
        <v>73</v>
      </c>
      <c r="D38" s="2">
        <v>64</v>
      </c>
      <c r="E38" s="2">
        <v>1</v>
      </c>
      <c r="F38" s="2">
        <v>0</v>
      </c>
      <c r="G38" s="2">
        <v>1</v>
      </c>
      <c r="H38" s="18">
        <f t="shared" si="1"/>
        <v>7.2992700729927007</v>
      </c>
      <c r="I38" s="18">
        <f t="shared" si="2"/>
        <v>0</v>
      </c>
      <c r="J38" s="18">
        <f t="shared" si="3"/>
        <v>15.625</v>
      </c>
    </row>
    <row r="39" spans="1:10">
      <c r="A39" s="37" t="s">
        <v>367</v>
      </c>
      <c r="B39" s="2">
        <v>156</v>
      </c>
      <c r="C39" s="2">
        <v>85</v>
      </c>
      <c r="D39" s="2">
        <v>71</v>
      </c>
      <c r="E39" s="2">
        <v>0</v>
      </c>
      <c r="F39" s="2">
        <v>0</v>
      </c>
      <c r="G39" s="2">
        <v>0</v>
      </c>
      <c r="H39" s="18">
        <f t="shared" si="1"/>
        <v>0</v>
      </c>
      <c r="I39" s="18">
        <f t="shared" si="2"/>
        <v>0</v>
      </c>
      <c r="J39" s="18">
        <f t="shared" si="3"/>
        <v>0</v>
      </c>
    </row>
    <row r="40" spans="1:10">
      <c r="A40" s="37" t="s">
        <v>383</v>
      </c>
      <c r="B40" s="2">
        <v>258</v>
      </c>
      <c r="C40" s="2">
        <v>126</v>
      </c>
      <c r="D40" s="2">
        <v>132</v>
      </c>
      <c r="E40" s="2">
        <v>1</v>
      </c>
      <c r="F40" s="2">
        <v>0</v>
      </c>
      <c r="G40" s="2">
        <v>1</v>
      </c>
      <c r="H40" s="18">
        <f t="shared" si="1"/>
        <v>3.8759689922480618</v>
      </c>
      <c r="I40" s="18">
        <f t="shared" si="2"/>
        <v>0</v>
      </c>
      <c r="J40" s="18">
        <f t="shared" si="3"/>
        <v>7.5757575757575761</v>
      </c>
    </row>
    <row r="41" spans="1:10">
      <c r="A41" s="37" t="s">
        <v>377</v>
      </c>
      <c r="B41" s="2">
        <v>187</v>
      </c>
      <c r="C41" s="2">
        <v>94</v>
      </c>
      <c r="D41" s="2">
        <v>93</v>
      </c>
      <c r="E41" s="2">
        <v>0</v>
      </c>
      <c r="F41" s="2">
        <v>0</v>
      </c>
      <c r="G41" s="2">
        <v>0</v>
      </c>
      <c r="H41" s="18">
        <f t="shared" si="1"/>
        <v>0</v>
      </c>
      <c r="I41" s="18">
        <f t="shared" si="2"/>
        <v>0</v>
      </c>
      <c r="J41" s="18">
        <f t="shared" si="3"/>
        <v>0</v>
      </c>
    </row>
    <row r="42" spans="1:10">
      <c r="A42" s="37" t="s">
        <v>373</v>
      </c>
      <c r="B42" s="2">
        <v>472</v>
      </c>
      <c r="C42" s="2">
        <v>237</v>
      </c>
      <c r="D42" s="2">
        <v>235</v>
      </c>
      <c r="E42" s="2">
        <v>3</v>
      </c>
      <c r="F42" s="2">
        <v>1</v>
      </c>
      <c r="G42" s="2">
        <v>2</v>
      </c>
      <c r="H42" s="18">
        <f t="shared" si="1"/>
        <v>6.3559322033898313</v>
      </c>
      <c r="I42" s="18">
        <f t="shared" si="2"/>
        <v>4.2194092827004219</v>
      </c>
      <c r="J42" s="18">
        <f t="shared" si="3"/>
        <v>8.5106382978723403</v>
      </c>
    </row>
    <row r="43" spans="1:10">
      <c r="A43" s="37" t="s">
        <v>382</v>
      </c>
      <c r="B43" s="2">
        <v>100</v>
      </c>
      <c r="C43" s="2">
        <v>41</v>
      </c>
      <c r="D43" s="2">
        <v>59</v>
      </c>
      <c r="E43" s="2">
        <v>0</v>
      </c>
      <c r="F43" s="2">
        <v>0</v>
      </c>
      <c r="G43" s="2">
        <v>0</v>
      </c>
      <c r="H43" s="18">
        <f t="shared" si="1"/>
        <v>0</v>
      </c>
      <c r="I43" s="18">
        <f t="shared" si="2"/>
        <v>0</v>
      </c>
      <c r="J43" s="18">
        <f t="shared" si="3"/>
        <v>0</v>
      </c>
    </row>
    <row r="44" spans="1:10">
      <c r="A44" s="37" t="s">
        <v>376</v>
      </c>
      <c r="B44" s="2">
        <v>362</v>
      </c>
      <c r="C44" s="2">
        <v>180</v>
      </c>
      <c r="D44" s="2">
        <v>182</v>
      </c>
      <c r="E44" s="2">
        <v>4</v>
      </c>
      <c r="F44" s="2">
        <v>1</v>
      </c>
      <c r="G44" s="2">
        <v>3</v>
      </c>
      <c r="H44" s="18">
        <f t="shared" si="1"/>
        <v>11.049723756906078</v>
      </c>
      <c r="I44" s="18">
        <f t="shared" si="2"/>
        <v>5.5555555555555554</v>
      </c>
      <c r="J44" s="18">
        <f t="shared" si="3"/>
        <v>16.483516483516485</v>
      </c>
    </row>
    <row r="45" spans="1:10">
      <c r="A45" s="37" t="s">
        <v>379</v>
      </c>
      <c r="B45" s="2">
        <v>172</v>
      </c>
      <c r="C45" s="2">
        <v>87</v>
      </c>
      <c r="D45" s="2">
        <v>85</v>
      </c>
      <c r="E45" s="2">
        <v>0</v>
      </c>
      <c r="F45" s="2">
        <v>0</v>
      </c>
      <c r="G45" s="2">
        <v>0</v>
      </c>
      <c r="H45" s="18">
        <f t="shared" si="1"/>
        <v>0</v>
      </c>
      <c r="I45" s="18">
        <f t="shared" si="2"/>
        <v>0</v>
      </c>
      <c r="J45" s="18">
        <f t="shared" si="3"/>
        <v>0</v>
      </c>
    </row>
    <row r="46" spans="1:10">
      <c r="A46" s="37" t="s">
        <v>378</v>
      </c>
      <c r="B46" s="2">
        <v>145</v>
      </c>
      <c r="C46" s="2">
        <v>78</v>
      </c>
      <c r="D46" s="2">
        <v>67</v>
      </c>
      <c r="E46" s="2">
        <v>0</v>
      </c>
      <c r="F46" s="2">
        <v>0</v>
      </c>
      <c r="G46" s="2">
        <v>0</v>
      </c>
      <c r="H46" s="18">
        <f t="shared" si="1"/>
        <v>0</v>
      </c>
      <c r="I46" s="18">
        <f t="shared" si="2"/>
        <v>0</v>
      </c>
      <c r="J46" s="18">
        <f t="shared" si="3"/>
        <v>0</v>
      </c>
    </row>
    <row r="47" spans="1:10">
      <c r="A47" s="37" t="s">
        <v>381</v>
      </c>
      <c r="B47" s="2">
        <v>81</v>
      </c>
      <c r="C47" s="2">
        <v>41</v>
      </c>
      <c r="D47" s="2">
        <v>40</v>
      </c>
      <c r="E47" s="2">
        <v>0</v>
      </c>
      <c r="F47" s="2">
        <v>0</v>
      </c>
      <c r="G47" s="2">
        <v>0</v>
      </c>
      <c r="H47" s="18">
        <f t="shared" si="1"/>
        <v>0</v>
      </c>
      <c r="I47" s="18">
        <f t="shared" si="2"/>
        <v>0</v>
      </c>
      <c r="J47" s="18">
        <f t="shared" si="3"/>
        <v>0</v>
      </c>
    </row>
    <row r="48" spans="1:10">
      <c r="A48" s="37" t="s">
        <v>375</v>
      </c>
      <c r="B48" s="2">
        <v>102</v>
      </c>
      <c r="C48" s="2">
        <v>45</v>
      </c>
      <c r="D48" s="2">
        <v>57</v>
      </c>
      <c r="E48" s="2">
        <v>1</v>
      </c>
      <c r="F48" s="2">
        <v>0</v>
      </c>
      <c r="G48" s="2">
        <v>1</v>
      </c>
      <c r="H48" s="18">
        <f t="shared" si="1"/>
        <v>9.8039215686274517</v>
      </c>
      <c r="I48" s="18">
        <f t="shared" si="2"/>
        <v>0</v>
      </c>
      <c r="J48" s="18">
        <f t="shared" si="3"/>
        <v>17.543859649122805</v>
      </c>
    </row>
    <row r="49" spans="1:10">
      <c r="A49" s="205" t="s">
        <v>1594</v>
      </c>
      <c r="B49" s="205"/>
      <c r="C49" s="205"/>
      <c r="D49" s="205"/>
      <c r="E49" s="205"/>
      <c r="F49" s="205"/>
      <c r="G49" s="205"/>
      <c r="H49" s="205"/>
      <c r="I49" s="205"/>
      <c r="J49" s="205"/>
    </row>
  </sheetData>
  <mergeCells count="2">
    <mergeCell ref="A49:J49"/>
    <mergeCell ref="A1:H1"/>
  </mergeCells>
  <phoneticPr fontId="4" type="noConversion"/>
  <conditionalFormatting sqref="E3:J19 E20:G20 H20:J48 B21:G48">
    <cfRule type="cellIs" dxfId="150" priority="17" operator="equal">
      <formula>"b"</formula>
    </cfRule>
    <cfRule type="cellIs" dxfId="149" priority="18" operator="equal">
      <formula>"a"</formula>
    </cfRule>
  </conditionalFormatting>
  <conditionalFormatting sqref="A3:A20">
    <cfRule type="cellIs" dxfId="148" priority="5" operator="equal">
      <formula>"b"</formula>
    </cfRule>
    <cfRule type="cellIs" dxfId="147" priority="6" operator="equal">
      <formula>"a"</formula>
    </cfRule>
  </conditionalFormatting>
  <conditionalFormatting sqref="A27:A48">
    <cfRule type="cellIs" dxfId="146" priority="3" operator="equal">
      <formula>"b"</formula>
    </cfRule>
    <cfRule type="cellIs" dxfId="145" priority="4" operator="equal">
      <formula>"a"</formula>
    </cfRule>
  </conditionalFormatting>
  <conditionalFormatting sqref="A21:A26">
    <cfRule type="cellIs" dxfId="144" priority="1" operator="equal">
      <formula>"b"</formula>
    </cfRule>
    <cfRule type="cellIs" dxfId="143" priority="2" operator="equal">
      <formula>"a"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A2" sqref="A2:B49"/>
    </sheetView>
  </sheetViews>
  <sheetFormatPr defaultRowHeight="16.5"/>
  <cols>
    <col min="1" max="1" width="27.625" customWidth="1"/>
    <col min="2" max="2" width="36" customWidth="1"/>
    <col min="3" max="3" width="17.625" bestFit="1" customWidth="1"/>
    <col min="4" max="4" width="16.375" bestFit="1" customWidth="1"/>
  </cols>
  <sheetData>
    <row r="1" spans="1:6" ht="24">
      <c r="A1" s="206" t="s">
        <v>1595</v>
      </c>
      <c r="B1" s="206"/>
      <c r="C1" s="1" t="s">
        <v>1583</v>
      </c>
      <c r="D1" s="1" t="s">
        <v>1596</v>
      </c>
      <c r="E1" s="9"/>
      <c r="F1" s="9"/>
    </row>
    <row r="2" spans="1:6">
      <c r="A2" s="93" t="s">
        <v>1577</v>
      </c>
      <c r="B2" s="93" t="s">
        <v>307</v>
      </c>
      <c r="C2" s="9"/>
      <c r="D2" s="9"/>
      <c r="E2" s="9"/>
      <c r="F2" s="9"/>
    </row>
    <row r="3" spans="1:6">
      <c r="A3" s="35" t="s">
        <v>86</v>
      </c>
      <c r="B3" s="94">
        <v>8.9993007956515996</v>
      </c>
      <c r="C3" s="9"/>
      <c r="D3" s="9"/>
      <c r="E3" s="9"/>
      <c r="F3" s="9"/>
    </row>
    <row r="4" spans="1:6">
      <c r="A4" s="35" t="s">
        <v>161</v>
      </c>
      <c r="B4" s="94">
        <v>7.8866547878997055</v>
      </c>
    </row>
    <row r="5" spans="1:6">
      <c r="A5" s="35" t="s">
        <v>162</v>
      </c>
      <c r="B5" s="94">
        <v>12.009281166333764</v>
      </c>
    </row>
    <row r="6" spans="1:6">
      <c r="A6" s="35" t="s">
        <v>163</v>
      </c>
      <c r="B6" s="94">
        <v>8.6816015917884819</v>
      </c>
    </row>
    <row r="7" spans="1:6">
      <c r="A7" s="35" t="s">
        <v>164</v>
      </c>
      <c r="B7" s="94">
        <v>9.2282811321657618</v>
      </c>
    </row>
    <row r="8" spans="1:6">
      <c r="A8" s="35" t="s">
        <v>165</v>
      </c>
      <c r="B8" s="94">
        <v>11.700470555214801</v>
      </c>
    </row>
    <row r="9" spans="1:6">
      <c r="A9" s="35" t="s">
        <v>166</v>
      </c>
      <c r="B9" s="94">
        <v>6.3992740158059984</v>
      </c>
    </row>
    <row r="10" spans="1:6">
      <c r="A10" s="35" t="s">
        <v>167</v>
      </c>
      <c r="B10" s="94">
        <v>11.001204599598889</v>
      </c>
    </row>
    <row r="11" spans="1:6">
      <c r="A11" s="35" t="s">
        <v>168</v>
      </c>
      <c r="B11" s="94">
        <v>9.021884632315551</v>
      </c>
    </row>
    <row r="12" spans="1:6">
      <c r="A12" s="35" t="s">
        <v>169</v>
      </c>
      <c r="B12" s="94">
        <v>7.290965047154673</v>
      </c>
    </row>
    <row r="13" spans="1:6">
      <c r="A13" s="35" t="s">
        <v>202</v>
      </c>
      <c r="B13" s="94">
        <v>5.6868021517247733</v>
      </c>
    </row>
    <row r="14" spans="1:6">
      <c r="A14" s="35" t="s">
        <v>170</v>
      </c>
      <c r="B14" s="94">
        <v>5.5005060022729406</v>
      </c>
    </row>
    <row r="15" spans="1:6">
      <c r="A15" s="35" t="s">
        <v>171</v>
      </c>
      <c r="B15" s="94">
        <v>8.300159647010517</v>
      </c>
    </row>
    <row r="16" spans="1:6">
      <c r="A16" s="35" t="s">
        <v>201</v>
      </c>
      <c r="B16" s="94">
        <v>7.6291150853932148</v>
      </c>
    </row>
    <row r="17" spans="1:2">
      <c r="A17" s="35" t="s">
        <v>85</v>
      </c>
      <c r="B17" s="94">
        <v>9.5948012604866424</v>
      </c>
    </row>
    <row r="18" spans="1:2">
      <c r="A18" s="35" t="s">
        <v>172</v>
      </c>
      <c r="B18" s="94">
        <v>10.452704560418855</v>
      </c>
    </row>
    <row r="19" spans="1:2">
      <c r="A19" s="35" t="s">
        <v>173</v>
      </c>
      <c r="B19" s="94">
        <v>17.377003727568646</v>
      </c>
    </row>
    <row r="20" spans="1:2">
      <c r="A20" s="35" t="s">
        <v>174</v>
      </c>
      <c r="B20" s="94">
        <v>6.1071243045444543</v>
      </c>
    </row>
    <row r="21" spans="1:2">
      <c r="A21" s="36" t="s">
        <v>1473</v>
      </c>
      <c r="B21" s="94">
        <v>9.9351804407860875</v>
      </c>
    </row>
    <row r="22" spans="1:2">
      <c r="A22" s="36" t="s">
        <v>1474</v>
      </c>
      <c r="B22" s="94">
        <v>11.917802294165103</v>
      </c>
    </row>
    <row r="23" spans="1:2">
      <c r="A23" s="36" t="s">
        <v>1475</v>
      </c>
      <c r="B23" s="94">
        <v>9.1268181253932248</v>
      </c>
    </row>
    <row r="24" spans="1:2">
      <c r="A24" s="36" t="s">
        <v>1476</v>
      </c>
      <c r="B24" s="94">
        <v>10.988993681364473</v>
      </c>
    </row>
    <row r="25" spans="1:2">
      <c r="A25" s="36" t="s">
        <v>1477</v>
      </c>
      <c r="B25" s="94">
        <v>8.8318416609832084</v>
      </c>
    </row>
    <row r="26" spans="1:2">
      <c r="A26" s="36" t="s">
        <v>1478</v>
      </c>
      <c r="B26" s="94">
        <v>7.6452536741369608</v>
      </c>
    </row>
    <row r="27" spans="1:2">
      <c r="A27" s="37" t="s">
        <v>1479</v>
      </c>
      <c r="B27" s="94">
        <v>7.8157112581071111</v>
      </c>
    </row>
    <row r="28" spans="1:2">
      <c r="A28" s="37" t="s">
        <v>1480</v>
      </c>
      <c r="B28" s="94">
        <v>11.917802294165103</v>
      </c>
    </row>
    <row r="29" spans="1:2">
      <c r="A29" s="37" t="s">
        <v>1481</v>
      </c>
      <c r="B29" s="94">
        <v>9.8540007139017192</v>
      </c>
    </row>
    <row r="30" spans="1:2">
      <c r="A30" s="37" t="s">
        <v>371</v>
      </c>
      <c r="B30" s="94">
        <v>7.8908969697551123</v>
      </c>
    </row>
    <row r="31" spans="1:2">
      <c r="A31" s="37" t="s">
        <v>1483</v>
      </c>
      <c r="B31" s="94">
        <v>8.6729002377742184</v>
      </c>
    </row>
    <row r="32" spans="1:2">
      <c r="A32" s="37" t="s">
        <v>372</v>
      </c>
      <c r="B32" s="94">
        <v>4.248549254923736</v>
      </c>
    </row>
    <row r="33" spans="1:4">
      <c r="A33" s="37" t="s">
        <v>369</v>
      </c>
      <c r="B33" s="94">
        <v>14.970179232318817</v>
      </c>
    </row>
    <row r="34" spans="1:4">
      <c r="A34" s="37" t="s">
        <v>370</v>
      </c>
      <c r="B34" s="94">
        <v>5.3021554028442601</v>
      </c>
    </row>
    <row r="35" spans="1:4">
      <c r="A35" s="37" t="s">
        <v>368</v>
      </c>
      <c r="B35" s="94">
        <v>9.1627322750075244</v>
      </c>
    </row>
    <row r="36" spans="1:4">
      <c r="A36" s="37" t="s">
        <v>374</v>
      </c>
      <c r="B36" s="94">
        <v>10.479410521966784</v>
      </c>
    </row>
    <row r="37" spans="1:4">
      <c r="A37" s="37" t="s">
        <v>1489</v>
      </c>
      <c r="B37" s="94">
        <v>13.488979009756934</v>
      </c>
    </row>
    <row r="38" spans="1:4">
      <c r="A38" s="37" t="s">
        <v>380</v>
      </c>
      <c r="B38" s="94">
        <v>11.387214741580589</v>
      </c>
    </row>
    <row r="39" spans="1:4">
      <c r="A39" s="37" t="s">
        <v>367</v>
      </c>
      <c r="B39" s="94">
        <v>7.7553560198874933</v>
      </c>
    </row>
    <row r="40" spans="1:4">
      <c r="A40" s="37" t="s">
        <v>383</v>
      </c>
      <c r="B40" s="94">
        <v>8.2687099787462159</v>
      </c>
    </row>
    <row r="41" spans="1:4">
      <c r="A41" s="37" t="s">
        <v>377</v>
      </c>
      <c r="B41" s="94">
        <v>6.8256180178692096</v>
      </c>
    </row>
    <row r="42" spans="1:4">
      <c r="A42" s="37" t="s">
        <v>373</v>
      </c>
      <c r="B42" s="94">
        <v>12.956232164071555</v>
      </c>
    </row>
    <row r="43" spans="1:4">
      <c r="A43" s="37" t="s">
        <v>382</v>
      </c>
      <c r="B43" s="94">
        <v>13.084864661482989</v>
      </c>
    </row>
    <row r="44" spans="1:4">
      <c r="A44" s="37" t="s">
        <v>376</v>
      </c>
      <c r="B44" s="94">
        <v>4.8181701941701842</v>
      </c>
    </row>
    <row r="45" spans="1:4">
      <c r="A45" s="37" t="s">
        <v>379</v>
      </c>
      <c r="B45" s="94">
        <v>14.400964720853029</v>
      </c>
    </row>
    <row r="46" spans="1:4">
      <c r="A46" s="37" t="s">
        <v>378</v>
      </c>
      <c r="B46" s="94">
        <v>8.626427404211725</v>
      </c>
      <c r="C46" s="9"/>
      <c r="D46" s="9"/>
    </row>
    <row r="47" spans="1:4">
      <c r="A47" s="37" t="s">
        <v>381</v>
      </c>
      <c r="B47" s="94">
        <v>15.246606231243632</v>
      </c>
      <c r="C47" s="9"/>
      <c r="D47" s="9"/>
    </row>
    <row r="48" spans="1:4">
      <c r="A48" s="37" t="s">
        <v>375</v>
      </c>
      <c r="B48" s="94">
        <v>7.4178541237677083</v>
      </c>
      <c r="C48" s="9"/>
      <c r="D48" s="9"/>
    </row>
    <row r="49" spans="1:4">
      <c r="A49" s="207" t="s">
        <v>274</v>
      </c>
      <c r="B49" s="208"/>
      <c r="C49" s="9"/>
      <c r="D49" s="9"/>
    </row>
    <row r="50" spans="1:4">
      <c r="C50" s="9"/>
      <c r="D50" s="9"/>
    </row>
    <row r="51" spans="1:4">
      <c r="C51" s="9"/>
      <c r="D51" s="9"/>
    </row>
    <row r="52" spans="1:4">
      <c r="C52" s="9"/>
      <c r="D52" s="9"/>
    </row>
    <row r="53" spans="1:4">
      <c r="C53" s="9"/>
      <c r="D53" s="9"/>
    </row>
  </sheetData>
  <mergeCells count="2">
    <mergeCell ref="A1:B1"/>
    <mergeCell ref="A49:B49"/>
  </mergeCells>
  <phoneticPr fontId="4" type="noConversion"/>
  <conditionalFormatting sqref="B3:B20 C2:E2 A1 E1">
    <cfRule type="expression" dxfId="142" priority="27">
      <formula>"a"</formula>
    </cfRule>
  </conditionalFormatting>
  <conditionalFormatting sqref="B3:B20 C2:E2 A1 E1">
    <cfRule type="cellIs" dxfId="141" priority="25" operator="equal">
      <formula>"b"</formula>
    </cfRule>
    <cfRule type="cellIs" dxfId="140" priority="26" operator="equal">
      <formula>"a"</formula>
    </cfRule>
  </conditionalFormatting>
  <conditionalFormatting sqref="B21:B26">
    <cfRule type="expression" dxfId="139" priority="15">
      <formula>"a"</formula>
    </cfRule>
  </conditionalFormatting>
  <conditionalFormatting sqref="B21:B26">
    <cfRule type="cellIs" dxfId="138" priority="13" operator="equal">
      <formula>"b"</formula>
    </cfRule>
    <cfRule type="cellIs" dxfId="137" priority="14" operator="equal">
      <formula>"a"</formula>
    </cfRule>
  </conditionalFormatting>
  <conditionalFormatting sqref="B27:B48">
    <cfRule type="expression" dxfId="136" priority="9">
      <formula>"a"</formula>
    </cfRule>
  </conditionalFormatting>
  <conditionalFormatting sqref="B27:B48">
    <cfRule type="cellIs" dxfId="135" priority="7" operator="equal">
      <formula>"b"</formula>
    </cfRule>
    <cfRule type="cellIs" dxfId="134" priority="8" operator="equal">
      <formula>"a"</formula>
    </cfRule>
  </conditionalFormatting>
  <conditionalFormatting sqref="A21:A26">
    <cfRule type="cellIs" dxfId="133" priority="1" operator="equal">
      <formula>"b"</formula>
    </cfRule>
    <cfRule type="cellIs" dxfId="132" priority="2" operator="equal">
      <formula>"a"</formula>
    </cfRule>
  </conditionalFormatting>
  <conditionalFormatting sqref="A3:A20">
    <cfRule type="cellIs" dxfId="131" priority="5" operator="equal">
      <formula>"b"</formula>
    </cfRule>
    <cfRule type="cellIs" dxfId="130" priority="6" operator="equal">
      <formula>"a"</formula>
    </cfRule>
  </conditionalFormatting>
  <conditionalFormatting sqref="A27:A48">
    <cfRule type="cellIs" dxfId="129" priority="3" operator="equal">
      <formula>"b"</formula>
    </cfRule>
    <cfRule type="cellIs" dxfId="128" priority="4" operator="equal">
      <formula>"a"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selection activeCell="D67" sqref="D67:D68"/>
    </sheetView>
  </sheetViews>
  <sheetFormatPr defaultRowHeight="16.5"/>
  <cols>
    <col min="2" max="2" width="28.375" customWidth="1"/>
    <col min="3" max="3" width="23.875" bestFit="1" customWidth="1"/>
    <col min="4" max="4" width="17.125" bestFit="1" customWidth="1"/>
  </cols>
  <sheetData>
    <row r="1" spans="1:4" ht="24">
      <c r="A1" s="209" t="s">
        <v>31</v>
      </c>
      <c r="B1" s="210"/>
      <c r="C1" s="96" t="s">
        <v>1597</v>
      </c>
      <c r="D1" s="1" t="s">
        <v>1568</v>
      </c>
    </row>
    <row r="2" spans="1:4">
      <c r="A2" s="22" t="s">
        <v>1599</v>
      </c>
      <c r="B2" s="22" t="s">
        <v>1601</v>
      </c>
      <c r="C2" s="97"/>
      <c r="D2" s="98"/>
    </row>
    <row r="3" spans="1:4">
      <c r="A3" s="212" t="s">
        <v>190</v>
      </c>
      <c r="B3" s="99" t="s">
        <v>313</v>
      </c>
      <c r="C3" s="95"/>
    </row>
    <row r="4" spans="1:4">
      <c r="A4" s="212"/>
      <c r="B4" s="99" t="s">
        <v>314</v>
      </c>
      <c r="C4" s="95"/>
    </row>
    <row r="5" spans="1:4">
      <c r="A5" s="211" t="s">
        <v>191</v>
      </c>
      <c r="B5" s="16" t="s">
        <v>315</v>
      </c>
      <c r="C5" s="95"/>
    </row>
    <row r="6" spans="1:4">
      <c r="A6" s="211"/>
      <c r="B6" s="16" t="s">
        <v>316</v>
      </c>
      <c r="C6" s="95"/>
    </row>
    <row r="7" spans="1:4">
      <c r="A7" s="211"/>
      <c r="B7" s="16" t="s">
        <v>318</v>
      </c>
      <c r="C7" s="95"/>
    </row>
    <row r="8" spans="1:4">
      <c r="A8" s="211"/>
      <c r="B8" s="16" t="s">
        <v>319</v>
      </c>
      <c r="C8" s="95"/>
    </row>
    <row r="9" spans="1:4">
      <c r="A9" s="211"/>
      <c r="B9" s="16" t="s">
        <v>320</v>
      </c>
      <c r="C9" s="95"/>
    </row>
    <row r="10" spans="1:4">
      <c r="A10" s="211" t="s">
        <v>192</v>
      </c>
      <c r="B10" s="16" t="s">
        <v>321</v>
      </c>
      <c r="C10" s="95"/>
    </row>
    <row r="11" spans="1:4">
      <c r="A11" s="211"/>
      <c r="B11" s="16" t="s">
        <v>322</v>
      </c>
      <c r="C11" s="95"/>
    </row>
    <row r="12" spans="1:4">
      <c r="A12" s="211"/>
      <c r="B12" s="16" t="s">
        <v>323</v>
      </c>
      <c r="C12" s="95"/>
    </row>
    <row r="13" spans="1:4">
      <c r="A13" s="211"/>
      <c r="B13" s="16" t="s">
        <v>324</v>
      </c>
      <c r="C13" s="95"/>
    </row>
    <row r="14" spans="1:4">
      <c r="A14" s="211"/>
      <c r="B14" s="16" t="s">
        <v>326</v>
      </c>
      <c r="C14" s="95"/>
    </row>
    <row r="15" spans="1:4">
      <c r="A15" s="211"/>
      <c r="B15" s="16" t="s">
        <v>327</v>
      </c>
      <c r="C15" s="95"/>
    </row>
    <row r="16" spans="1:4">
      <c r="A16" s="211"/>
      <c r="B16" s="16" t="s">
        <v>328</v>
      </c>
      <c r="C16" s="95"/>
    </row>
    <row r="17" spans="1:3">
      <c r="A17" s="211"/>
      <c r="B17" s="16" t="s">
        <v>329</v>
      </c>
      <c r="C17" s="95"/>
    </row>
    <row r="18" spans="1:3">
      <c r="A18" s="211"/>
      <c r="B18" s="16" t="s">
        <v>330</v>
      </c>
      <c r="C18" s="95"/>
    </row>
    <row r="19" spans="1:3">
      <c r="A19" s="211"/>
      <c r="B19" s="16" t="s">
        <v>331</v>
      </c>
      <c r="C19" s="95"/>
    </row>
    <row r="20" spans="1:3">
      <c r="A20" s="211"/>
      <c r="B20" s="16" t="s">
        <v>332</v>
      </c>
      <c r="C20" s="95"/>
    </row>
    <row r="21" spans="1:3">
      <c r="A21" s="211"/>
      <c r="B21" s="16" t="s">
        <v>333</v>
      </c>
      <c r="C21" s="95"/>
    </row>
    <row r="22" spans="1:3">
      <c r="A22" s="211"/>
      <c r="B22" s="16" t="s">
        <v>334</v>
      </c>
      <c r="C22" s="95"/>
    </row>
    <row r="23" spans="1:3">
      <c r="A23" s="211"/>
      <c r="B23" s="16" t="s">
        <v>335</v>
      </c>
      <c r="C23" s="95"/>
    </row>
    <row r="24" spans="1:3">
      <c r="A24" s="211"/>
      <c r="B24" s="16" t="s">
        <v>336</v>
      </c>
      <c r="C24" s="95"/>
    </row>
    <row r="25" spans="1:3">
      <c r="A25" s="211" t="s">
        <v>193</v>
      </c>
      <c r="B25" s="16" t="s">
        <v>338</v>
      </c>
      <c r="C25" s="95"/>
    </row>
    <row r="26" spans="1:3">
      <c r="A26" s="211"/>
      <c r="B26" s="16" t="s">
        <v>339</v>
      </c>
      <c r="C26" s="95"/>
    </row>
    <row r="27" spans="1:3">
      <c r="A27" s="211"/>
      <c r="B27" s="16" t="s">
        <v>340</v>
      </c>
      <c r="C27" s="95"/>
    </row>
    <row r="28" spans="1:3">
      <c r="A28" s="211"/>
      <c r="B28" s="16" t="s">
        <v>342</v>
      </c>
      <c r="C28" s="95"/>
    </row>
    <row r="29" spans="1:3">
      <c r="A29" s="211"/>
      <c r="B29" s="16" t="s">
        <v>343</v>
      </c>
      <c r="C29" s="95"/>
    </row>
    <row r="30" spans="1:3">
      <c r="A30" s="211"/>
      <c r="B30" s="16" t="s">
        <v>344</v>
      </c>
      <c r="C30" s="95"/>
    </row>
    <row r="31" spans="1:3">
      <c r="A31" s="211"/>
      <c r="B31" s="16" t="s">
        <v>345</v>
      </c>
      <c r="C31" s="95"/>
    </row>
    <row r="32" spans="1:3">
      <c r="A32" s="211"/>
      <c r="B32" s="16" t="s">
        <v>346</v>
      </c>
      <c r="C32" s="95"/>
    </row>
    <row r="33" spans="1:3">
      <c r="A33" s="211"/>
      <c r="B33" s="16" t="s">
        <v>347</v>
      </c>
      <c r="C33" s="95"/>
    </row>
    <row r="34" spans="1:3">
      <c r="A34" s="211"/>
      <c r="B34" s="16" t="s">
        <v>348</v>
      </c>
      <c r="C34" s="95"/>
    </row>
    <row r="35" spans="1:3">
      <c r="A35" s="211"/>
      <c r="B35" s="16" t="s">
        <v>349</v>
      </c>
      <c r="C35" s="95"/>
    </row>
    <row r="36" spans="1:3">
      <c r="A36" s="211"/>
      <c r="B36" s="16" t="s">
        <v>350</v>
      </c>
      <c r="C36" s="95"/>
    </row>
    <row r="37" spans="1:3">
      <c r="A37" s="211"/>
      <c r="B37" s="16" t="s">
        <v>351</v>
      </c>
      <c r="C37" s="95"/>
    </row>
    <row r="38" spans="1:3">
      <c r="A38" s="211"/>
      <c r="B38" s="16" t="s">
        <v>352</v>
      </c>
      <c r="C38" s="95"/>
    </row>
    <row r="39" spans="1:3">
      <c r="A39" s="211"/>
      <c r="B39" s="16" t="s">
        <v>353</v>
      </c>
      <c r="C39" s="95"/>
    </row>
    <row r="40" spans="1:3">
      <c r="A40" s="211"/>
      <c r="B40" s="16" t="s">
        <v>354</v>
      </c>
      <c r="C40" s="95"/>
    </row>
    <row r="41" spans="1:3">
      <c r="A41" s="211"/>
      <c r="B41" s="16" t="s">
        <v>355</v>
      </c>
      <c r="C41" s="95"/>
    </row>
    <row r="42" spans="1:3">
      <c r="A42" s="211"/>
      <c r="B42" s="16" t="s">
        <v>356</v>
      </c>
      <c r="C42" s="95"/>
    </row>
    <row r="43" spans="1:3">
      <c r="A43" s="211"/>
      <c r="B43" s="16" t="s">
        <v>357</v>
      </c>
      <c r="C43" s="95"/>
    </row>
    <row r="44" spans="1:3">
      <c r="A44" s="211" t="s">
        <v>194</v>
      </c>
      <c r="B44" s="16" t="s">
        <v>358</v>
      </c>
      <c r="C44" s="95"/>
    </row>
    <row r="45" spans="1:3">
      <c r="A45" s="211"/>
      <c r="B45" s="16" t="s">
        <v>359</v>
      </c>
      <c r="C45" s="95"/>
    </row>
    <row r="46" spans="1:3">
      <c r="A46" s="211"/>
      <c r="B46" s="16" t="s">
        <v>360</v>
      </c>
      <c r="C46" s="95"/>
    </row>
    <row r="47" spans="1:3">
      <c r="A47" s="211"/>
      <c r="B47" s="16" t="s">
        <v>361</v>
      </c>
      <c r="C47" s="95"/>
    </row>
    <row r="48" spans="1:3">
      <c r="A48" s="211"/>
      <c r="B48" s="16" t="s">
        <v>362</v>
      </c>
      <c r="C48" s="95"/>
    </row>
    <row r="49" spans="1:3">
      <c r="A49" s="211"/>
      <c r="B49" s="16" t="s">
        <v>363</v>
      </c>
      <c r="C49" s="95"/>
    </row>
    <row r="50" spans="1:3">
      <c r="A50" s="211"/>
      <c r="B50" s="16" t="s">
        <v>364</v>
      </c>
      <c r="C50" s="95"/>
    </row>
    <row r="51" spans="1:3">
      <c r="A51" s="211"/>
      <c r="B51" s="16" t="s">
        <v>365</v>
      </c>
      <c r="C51" s="95"/>
    </row>
    <row r="52" spans="1:3">
      <c r="A52" s="211"/>
      <c r="B52" s="16" t="s">
        <v>366</v>
      </c>
      <c r="C52" s="95"/>
    </row>
    <row r="53" spans="1:3">
      <c r="A53" s="211" t="s">
        <v>195</v>
      </c>
      <c r="B53" s="16" t="s">
        <v>367</v>
      </c>
      <c r="C53" s="95"/>
    </row>
    <row r="54" spans="1:3">
      <c r="A54" s="211"/>
      <c r="B54" s="16" t="s">
        <v>368</v>
      </c>
      <c r="C54" s="95"/>
    </row>
    <row r="55" spans="1:3">
      <c r="A55" s="211"/>
      <c r="B55" s="16" t="s">
        <v>369</v>
      </c>
      <c r="C55" s="95"/>
    </row>
    <row r="56" spans="1:3">
      <c r="A56" s="211"/>
      <c r="B56" s="16" t="s">
        <v>370</v>
      </c>
      <c r="C56" s="95"/>
    </row>
    <row r="57" spans="1:3">
      <c r="A57" s="211"/>
      <c r="B57" s="16" t="s">
        <v>371</v>
      </c>
      <c r="C57" s="95"/>
    </row>
    <row r="58" spans="1:3">
      <c r="A58" s="211"/>
      <c r="B58" s="16" t="s">
        <v>372</v>
      </c>
      <c r="C58" s="95"/>
    </row>
    <row r="59" spans="1:3">
      <c r="A59" s="211"/>
      <c r="B59" s="16" t="s">
        <v>373</v>
      </c>
      <c r="C59" s="95"/>
    </row>
    <row r="60" spans="1:3">
      <c r="A60" s="211"/>
      <c r="B60" s="16" t="s">
        <v>374</v>
      </c>
      <c r="C60" s="95"/>
    </row>
    <row r="61" spans="1:3">
      <c r="A61" s="211"/>
      <c r="B61" s="16" t="s">
        <v>375</v>
      </c>
      <c r="C61" s="95"/>
    </row>
    <row r="62" spans="1:3">
      <c r="A62" s="211"/>
      <c r="B62" s="16" t="s">
        <v>376</v>
      </c>
      <c r="C62" s="95"/>
    </row>
    <row r="63" spans="1:3">
      <c r="A63" s="211"/>
      <c r="B63" s="16" t="s">
        <v>377</v>
      </c>
      <c r="C63" s="95"/>
    </row>
    <row r="64" spans="1:3">
      <c r="A64" s="211"/>
      <c r="B64" s="16" t="s">
        <v>378</v>
      </c>
      <c r="C64" s="95"/>
    </row>
    <row r="65" spans="1:3">
      <c r="A65" s="211"/>
      <c r="B65" s="16" t="s">
        <v>379</v>
      </c>
      <c r="C65" s="95"/>
    </row>
    <row r="66" spans="1:3">
      <c r="A66" s="211"/>
      <c r="B66" s="16" t="s">
        <v>380</v>
      </c>
      <c r="C66" s="95"/>
    </row>
    <row r="67" spans="1:3">
      <c r="A67" s="211"/>
      <c r="B67" s="16" t="s">
        <v>381</v>
      </c>
      <c r="C67" s="95"/>
    </row>
    <row r="68" spans="1:3">
      <c r="A68" s="211"/>
      <c r="B68" s="16" t="s">
        <v>382</v>
      </c>
      <c r="C68" s="95"/>
    </row>
    <row r="69" spans="1:3">
      <c r="A69" s="211"/>
      <c r="B69" s="16" t="s">
        <v>383</v>
      </c>
      <c r="C69" s="95"/>
    </row>
    <row r="70" spans="1:3">
      <c r="A70" s="211" t="s">
        <v>196</v>
      </c>
      <c r="B70" s="16" t="s">
        <v>384</v>
      </c>
      <c r="C70" s="95"/>
    </row>
    <row r="71" spans="1:3">
      <c r="A71" s="211"/>
      <c r="B71" s="16" t="s">
        <v>385</v>
      </c>
      <c r="C71" s="95"/>
    </row>
    <row r="72" spans="1:3">
      <c r="A72" s="211"/>
      <c r="B72" s="16" t="s">
        <v>386</v>
      </c>
      <c r="C72" s="95"/>
    </row>
    <row r="73" spans="1:3">
      <c r="A73" s="211"/>
      <c r="B73" s="16" t="s">
        <v>388</v>
      </c>
      <c r="C73" s="95"/>
    </row>
    <row r="74" spans="1:3">
      <c r="A74" s="211"/>
      <c r="B74" s="16" t="s">
        <v>389</v>
      </c>
      <c r="C74" s="95"/>
    </row>
    <row r="75" spans="1:3">
      <c r="A75" s="211"/>
      <c r="B75" s="16" t="s">
        <v>390</v>
      </c>
      <c r="C75" s="95"/>
    </row>
    <row r="76" spans="1:3">
      <c r="A76" s="211"/>
      <c r="B76" s="16" t="s">
        <v>391</v>
      </c>
      <c r="C76" s="95"/>
    </row>
    <row r="77" spans="1:3">
      <c r="A77" s="211"/>
      <c r="B77" s="16" t="s">
        <v>392</v>
      </c>
      <c r="C77" s="95"/>
    </row>
    <row r="78" spans="1:3">
      <c r="A78" s="211"/>
      <c r="B78" s="16" t="s">
        <v>393</v>
      </c>
      <c r="C78" s="95"/>
    </row>
    <row r="79" spans="1:3">
      <c r="A79" s="211"/>
      <c r="B79" s="16" t="s">
        <v>394</v>
      </c>
      <c r="C79" s="95"/>
    </row>
    <row r="80" spans="1:3">
      <c r="A80" s="211"/>
      <c r="B80" s="16" t="s">
        <v>395</v>
      </c>
      <c r="C80" s="95"/>
    </row>
    <row r="81" spans="1:3">
      <c r="A81" s="211"/>
      <c r="B81" s="16" t="s">
        <v>396</v>
      </c>
      <c r="C81" s="95"/>
    </row>
    <row r="82" spans="1:3">
      <c r="A82" s="211"/>
      <c r="B82" s="16" t="s">
        <v>397</v>
      </c>
      <c r="C82" s="95"/>
    </row>
    <row r="83" spans="1:3">
      <c r="A83" s="211"/>
      <c r="B83" s="16" t="s">
        <v>398</v>
      </c>
      <c r="C83" s="95"/>
    </row>
    <row r="84" spans="1:3">
      <c r="A84" s="211"/>
      <c r="B84" s="16" t="s">
        <v>399</v>
      </c>
      <c r="C84" s="95"/>
    </row>
    <row r="85" spans="1:3">
      <c r="A85" s="211"/>
      <c r="B85" s="16" t="s">
        <v>400</v>
      </c>
      <c r="C85" s="95"/>
    </row>
    <row r="86" spans="1:3">
      <c r="A86" s="211" t="s">
        <v>197</v>
      </c>
      <c r="B86" s="16" t="s">
        <v>401</v>
      </c>
      <c r="C86" s="95"/>
    </row>
    <row r="87" spans="1:3">
      <c r="A87" s="211"/>
      <c r="B87" s="16" t="s">
        <v>402</v>
      </c>
      <c r="C87" s="95"/>
    </row>
    <row r="88" spans="1:3">
      <c r="A88" s="211"/>
      <c r="B88" s="16" t="s">
        <v>321</v>
      </c>
      <c r="C88" s="95"/>
    </row>
    <row r="89" spans="1:3">
      <c r="A89" s="211"/>
      <c r="B89" s="16" t="s">
        <v>403</v>
      </c>
      <c r="C89" s="95"/>
    </row>
    <row r="90" spans="1:3">
      <c r="A90" s="211"/>
      <c r="B90" s="16" t="s">
        <v>404</v>
      </c>
      <c r="C90" s="95"/>
    </row>
    <row r="91" spans="1:3">
      <c r="A91" s="211"/>
      <c r="B91" s="16" t="s">
        <v>405</v>
      </c>
      <c r="C91" s="95"/>
    </row>
    <row r="92" spans="1:3">
      <c r="A92" s="211"/>
      <c r="B92" s="16" t="s">
        <v>406</v>
      </c>
      <c r="C92" s="95"/>
    </row>
    <row r="93" spans="1:3">
      <c r="A93" s="211"/>
      <c r="B93" s="16" t="s">
        <v>407</v>
      </c>
      <c r="C93" s="95"/>
    </row>
    <row r="94" spans="1:3">
      <c r="A94" s="211"/>
      <c r="B94" s="16" t="s">
        <v>408</v>
      </c>
      <c r="C94" s="95"/>
    </row>
    <row r="95" spans="1:3">
      <c r="A95" s="211"/>
      <c r="B95" s="16" t="s">
        <v>409</v>
      </c>
      <c r="C95" s="95"/>
    </row>
    <row r="96" spans="1:3">
      <c r="A96" s="211"/>
      <c r="B96" s="16" t="s">
        <v>411</v>
      </c>
      <c r="C96" s="95"/>
    </row>
    <row r="97" spans="1:3">
      <c r="A97" s="211"/>
      <c r="B97" s="16" t="s">
        <v>412</v>
      </c>
      <c r="C97" s="95"/>
    </row>
    <row r="98" spans="1:3">
      <c r="A98" s="211"/>
      <c r="B98" s="16" t="s">
        <v>413</v>
      </c>
      <c r="C98" s="95"/>
    </row>
    <row r="99" spans="1:3">
      <c r="A99" s="211"/>
      <c r="B99" s="16" t="s">
        <v>414</v>
      </c>
      <c r="C99" s="95"/>
    </row>
    <row r="100" spans="1:3">
      <c r="A100" s="57" t="s">
        <v>198</v>
      </c>
      <c r="B100" s="16" t="s">
        <v>415</v>
      </c>
      <c r="C100" s="95"/>
    </row>
    <row r="101" spans="1:3">
      <c r="A101" s="205" t="s">
        <v>1598</v>
      </c>
      <c r="B101" s="205"/>
    </row>
  </sheetData>
  <mergeCells count="10">
    <mergeCell ref="A1:B1"/>
    <mergeCell ref="A101:B101"/>
    <mergeCell ref="A70:A85"/>
    <mergeCell ref="A86:A99"/>
    <mergeCell ref="A3:A4"/>
    <mergeCell ref="A5:A9"/>
    <mergeCell ref="A10:A24"/>
    <mergeCell ref="A25:A43"/>
    <mergeCell ref="A44:A52"/>
    <mergeCell ref="A53:A69"/>
  </mergeCells>
  <phoneticPr fontId="4" type="noConversion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workbookViewId="0">
      <selection activeCell="F24" sqref="F24"/>
    </sheetView>
  </sheetViews>
  <sheetFormatPr defaultRowHeight="16.5"/>
  <cols>
    <col min="1" max="1" width="11.75" bestFit="1" customWidth="1"/>
    <col min="2" max="2" width="9.5" customWidth="1"/>
    <col min="3" max="3" width="9.75" bestFit="1" customWidth="1"/>
    <col min="4" max="4" width="23.875" bestFit="1" customWidth="1"/>
    <col min="5" max="5" width="17.125" bestFit="1" customWidth="1"/>
  </cols>
  <sheetData>
    <row r="1" spans="1:5" ht="24">
      <c r="A1" s="213" t="s">
        <v>32</v>
      </c>
      <c r="B1" s="213"/>
      <c r="C1" s="213"/>
      <c r="D1" s="96" t="s">
        <v>1597</v>
      </c>
      <c r="E1" s="1" t="s">
        <v>1568</v>
      </c>
    </row>
    <row r="2" spans="1:5">
      <c r="A2" s="103" t="s">
        <v>1600</v>
      </c>
      <c r="B2" s="103" t="s">
        <v>1599</v>
      </c>
      <c r="C2" s="103" t="s">
        <v>1601</v>
      </c>
    </row>
    <row r="3" spans="1:5">
      <c r="A3" s="214" t="s">
        <v>309</v>
      </c>
      <c r="B3" s="217" t="s">
        <v>215</v>
      </c>
      <c r="C3" s="101" t="s">
        <v>224</v>
      </c>
    </row>
    <row r="4" spans="1:5">
      <c r="A4" s="215"/>
      <c r="B4" s="218"/>
      <c r="C4" s="101" t="s">
        <v>225</v>
      </c>
    </row>
    <row r="5" spans="1:5">
      <c r="A5" s="215"/>
      <c r="B5" s="217" t="s">
        <v>216</v>
      </c>
      <c r="C5" s="101" t="s">
        <v>228</v>
      </c>
    </row>
    <row r="6" spans="1:5">
      <c r="A6" s="215"/>
      <c r="B6" s="219"/>
      <c r="C6" s="101" t="s">
        <v>229</v>
      </c>
    </row>
    <row r="7" spans="1:5">
      <c r="A7" s="215"/>
      <c r="B7" s="218"/>
      <c r="C7" s="101" t="s">
        <v>317</v>
      </c>
    </row>
    <row r="8" spans="1:5">
      <c r="A8" s="215"/>
      <c r="B8" s="217" t="s">
        <v>217</v>
      </c>
      <c r="C8" s="101" t="s">
        <v>230</v>
      </c>
    </row>
    <row r="9" spans="1:5">
      <c r="A9" s="215"/>
      <c r="B9" s="219"/>
      <c r="C9" s="101" t="s">
        <v>235</v>
      </c>
    </row>
    <row r="10" spans="1:5">
      <c r="A10" s="215"/>
      <c r="B10" s="219"/>
      <c r="C10" s="101" t="s">
        <v>233</v>
      </c>
    </row>
    <row r="11" spans="1:5">
      <c r="A11" s="215"/>
      <c r="B11" s="219"/>
      <c r="C11" s="101" t="s">
        <v>232</v>
      </c>
    </row>
    <row r="12" spans="1:5">
      <c r="A12" s="215"/>
      <c r="B12" s="218"/>
      <c r="C12" s="101" t="s">
        <v>234</v>
      </c>
    </row>
    <row r="13" spans="1:5">
      <c r="A13" s="215"/>
      <c r="B13" s="217" t="s">
        <v>218</v>
      </c>
      <c r="C13" s="101" t="s">
        <v>1606</v>
      </c>
    </row>
    <row r="14" spans="1:5">
      <c r="A14" s="215"/>
      <c r="B14" s="219"/>
      <c r="C14" s="101" t="s">
        <v>337</v>
      </c>
    </row>
    <row r="15" spans="1:5">
      <c r="A15" s="215"/>
      <c r="B15" s="218"/>
      <c r="C15" s="101" t="s">
        <v>243</v>
      </c>
    </row>
    <row r="16" spans="1:5">
      <c r="A16" s="215"/>
      <c r="B16" s="217" t="s">
        <v>220</v>
      </c>
      <c r="C16" s="101" t="s">
        <v>254</v>
      </c>
    </row>
    <row r="17" spans="1:3">
      <c r="A17" s="215"/>
      <c r="B17" s="219"/>
      <c r="C17" s="101" t="s">
        <v>255</v>
      </c>
    </row>
    <row r="18" spans="1:3">
      <c r="A18" s="215"/>
      <c r="B18" s="218"/>
      <c r="C18" s="102" t="s">
        <v>256</v>
      </c>
    </row>
    <row r="19" spans="1:3">
      <c r="A19" s="215"/>
      <c r="B19" s="217" t="s">
        <v>221</v>
      </c>
      <c r="C19" s="102" t="s">
        <v>117</v>
      </c>
    </row>
    <row r="20" spans="1:3">
      <c r="A20" s="215"/>
      <c r="B20" s="219"/>
      <c r="C20" s="102" t="s">
        <v>127</v>
      </c>
    </row>
    <row r="21" spans="1:3">
      <c r="A21" s="215"/>
      <c r="B21" s="219"/>
      <c r="C21" s="102" t="s">
        <v>128</v>
      </c>
    </row>
    <row r="22" spans="1:3">
      <c r="A22" s="215"/>
      <c r="B22" s="218"/>
      <c r="C22" s="102" t="s">
        <v>129</v>
      </c>
    </row>
    <row r="23" spans="1:3">
      <c r="A23" s="215"/>
      <c r="B23" s="104" t="s">
        <v>1605</v>
      </c>
      <c r="C23" s="101" t="s">
        <v>1637</v>
      </c>
    </row>
    <row r="24" spans="1:3">
      <c r="A24" s="215"/>
      <c r="B24" s="217" t="s">
        <v>222</v>
      </c>
      <c r="C24" s="101" t="s">
        <v>1607</v>
      </c>
    </row>
    <row r="25" spans="1:3">
      <c r="A25" s="215"/>
      <c r="B25" s="219"/>
      <c r="C25" s="101" t="s">
        <v>260</v>
      </c>
    </row>
    <row r="26" spans="1:3">
      <c r="A26" s="215"/>
      <c r="B26" s="219"/>
      <c r="C26" s="101" t="s">
        <v>261</v>
      </c>
    </row>
    <row r="27" spans="1:3">
      <c r="A27" s="215"/>
      <c r="B27" s="219"/>
      <c r="C27" s="101" t="s">
        <v>262</v>
      </c>
    </row>
    <row r="28" spans="1:3">
      <c r="A28" s="215"/>
      <c r="B28" s="219"/>
      <c r="C28" s="101" t="s">
        <v>263</v>
      </c>
    </row>
    <row r="29" spans="1:3">
      <c r="A29" s="215"/>
      <c r="B29" s="219"/>
      <c r="C29" s="101" t="s">
        <v>387</v>
      </c>
    </row>
    <row r="30" spans="1:3">
      <c r="A30" s="215"/>
      <c r="B30" s="218"/>
      <c r="C30" s="101" t="s">
        <v>267</v>
      </c>
    </row>
    <row r="31" spans="1:3">
      <c r="A31" s="215"/>
      <c r="B31" s="217" t="s">
        <v>223</v>
      </c>
      <c r="C31" s="101" t="s">
        <v>269</v>
      </c>
    </row>
    <row r="32" spans="1:3">
      <c r="A32" s="215"/>
      <c r="B32" s="219"/>
      <c r="C32" s="101" t="s">
        <v>272</v>
      </c>
    </row>
    <row r="33" spans="1:3">
      <c r="A33" s="216"/>
      <c r="B33" s="218"/>
      <c r="C33" s="101" t="s">
        <v>1608</v>
      </c>
    </row>
    <row r="34" spans="1:3">
      <c r="A34" s="214" t="s">
        <v>310</v>
      </c>
      <c r="B34" s="217" t="s">
        <v>217</v>
      </c>
      <c r="C34" s="101" t="s">
        <v>231</v>
      </c>
    </row>
    <row r="35" spans="1:3">
      <c r="A35" s="215"/>
      <c r="B35" s="219"/>
      <c r="C35" s="101" t="s">
        <v>236</v>
      </c>
    </row>
    <row r="36" spans="1:3">
      <c r="A36" s="215"/>
      <c r="B36" s="218"/>
      <c r="C36" s="101" t="s">
        <v>237</v>
      </c>
    </row>
    <row r="37" spans="1:3">
      <c r="A37" s="215"/>
      <c r="B37" s="217" t="s">
        <v>218</v>
      </c>
      <c r="C37" s="101" t="s">
        <v>241</v>
      </c>
    </row>
    <row r="38" spans="1:3">
      <c r="A38" s="215"/>
      <c r="B38" s="218"/>
      <c r="C38" s="101" t="s">
        <v>242</v>
      </c>
    </row>
    <row r="39" spans="1:3">
      <c r="A39" s="215"/>
      <c r="B39" s="217" t="s">
        <v>219</v>
      </c>
      <c r="C39" s="101" t="s">
        <v>248</v>
      </c>
    </row>
    <row r="40" spans="1:3">
      <c r="A40" s="215"/>
      <c r="B40" s="219"/>
      <c r="C40" s="101" t="s">
        <v>1609</v>
      </c>
    </row>
    <row r="41" spans="1:3">
      <c r="A41" s="215"/>
      <c r="B41" s="219"/>
      <c r="C41" s="101" t="s">
        <v>250</v>
      </c>
    </row>
    <row r="42" spans="1:3">
      <c r="A42" s="215"/>
      <c r="B42" s="219"/>
      <c r="C42" s="101" t="s">
        <v>251</v>
      </c>
    </row>
    <row r="43" spans="1:3">
      <c r="A43" s="215"/>
      <c r="B43" s="218"/>
      <c r="C43" s="101" t="s">
        <v>252</v>
      </c>
    </row>
    <row r="44" spans="1:3">
      <c r="A44" s="215"/>
      <c r="B44" s="217" t="s">
        <v>220</v>
      </c>
      <c r="C44" s="101" t="s">
        <v>1610</v>
      </c>
    </row>
    <row r="45" spans="1:3">
      <c r="A45" s="215"/>
      <c r="B45" s="219"/>
      <c r="C45" s="101" t="s">
        <v>257</v>
      </c>
    </row>
    <row r="46" spans="1:3">
      <c r="A46" s="215"/>
      <c r="B46" s="218"/>
      <c r="C46" s="101" t="s">
        <v>258</v>
      </c>
    </row>
    <row r="47" spans="1:3">
      <c r="A47" s="215"/>
      <c r="B47" s="217" t="s">
        <v>1604</v>
      </c>
      <c r="C47" s="101" t="s">
        <v>114</v>
      </c>
    </row>
    <row r="48" spans="1:3">
      <c r="A48" s="215"/>
      <c r="B48" s="219"/>
      <c r="C48" s="101" t="s">
        <v>115</v>
      </c>
    </row>
    <row r="49" spans="1:3">
      <c r="A49" s="215"/>
      <c r="B49" s="219"/>
      <c r="C49" s="101" t="s">
        <v>119</v>
      </c>
    </row>
    <row r="50" spans="1:3">
      <c r="A50" s="215"/>
      <c r="B50" s="218"/>
      <c r="C50" s="101" t="s">
        <v>124</v>
      </c>
    </row>
    <row r="51" spans="1:3">
      <c r="A51" s="215"/>
      <c r="B51" s="104" t="s">
        <v>1603</v>
      </c>
      <c r="C51" s="101" t="s">
        <v>259</v>
      </c>
    </row>
    <row r="52" spans="1:3">
      <c r="A52" s="215"/>
      <c r="B52" s="217" t="s">
        <v>197</v>
      </c>
      <c r="C52" s="101" t="s">
        <v>268</v>
      </c>
    </row>
    <row r="53" spans="1:3">
      <c r="A53" s="215"/>
      <c r="B53" s="219"/>
      <c r="C53" s="101" t="s">
        <v>236</v>
      </c>
    </row>
    <row r="54" spans="1:3">
      <c r="A54" s="215"/>
      <c r="B54" s="219"/>
      <c r="C54" s="101" t="s">
        <v>1611</v>
      </c>
    </row>
    <row r="55" spans="1:3">
      <c r="A55" s="216"/>
      <c r="B55" s="218"/>
      <c r="C55" s="101" t="s">
        <v>273</v>
      </c>
    </row>
    <row r="56" spans="1:3">
      <c r="A56" s="214" t="s">
        <v>311</v>
      </c>
      <c r="B56" s="217" t="s">
        <v>216</v>
      </c>
      <c r="C56" s="101" t="s">
        <v>226</v>
      </c>
    </row>
    <row r="57" spans="1:3">
      <c r="A57" s="215"/>
      <c r="B57" s="219"/>
      <c r="C57" s="101" t="s">
        <v>1619</v>
      </c>
    </row>
    <row r="58" spans="1:3">
      <c r="A58" s="215"/>
      <c r="B58" s="218"/>
      <c r="C58" s="101" t="s">
        <v>227</v>
      </c>
    </row>
    <row r="59" spans="1:3">
      <c r="A59" s="215"/>
      <c r="B59" s="217" t="s">
        <v>217</v>
      </c>
      <c r="C59" s="101" t="s">
        <v>1620</v>
      </c>
    </row>
    <row r="60" spans="1:3">
      <c r="A60" s="215"/>
      <c r="B60" s="219"/>
      <c r="C60" s="101" t="s">
        <v>1621</v>
      </c>
    </row>
    <row r="61" spans="1:3">
      <c r="A61" s="215"/>
      <c r="B61" s="219"/>
      <c r="C61" s="101" t="s">
        <v>1622</v>
      </c>
    </row>
    <row r="62" spans="1:3">
      <c r="A62" s="215"/>
      <c r="B62" s="219"/>
      <c r="C62" s="101" t="s">
        <v>1612</v>
      </c>
    </row>
    <row r="63" spans="1:3">
      <c r="A63" s="215"/>
      <c r="B63" s="219"/>
      <c r="C63" s="101" t="s">
        <v>1613</v>
      </c>
    </row>
    <row r="64" spans="1:3">
      <c r="A64" s="215"/>
      <c r="B64" s="218"/>
      <c r="C64" s="101" t="s">
        <v>325</v>
      </c>
    </row>
    <row r="65" spans="1:3">
      <c r="A65" s="215"/>
      <c r="B65" s="217" t="s">
        <v>218</v>
      </c>
      <c r="C65" s="101" t="s">
        <v>238</v>
      </c>
    </row>
    <row r="66" spans="1:3">
      <c r="A66" s="215"/>
      <c r="B66" s="219"/>
      <c r="C66" s="101" t="s">
        <v>1623</v>
      </c>
    </row>
    <row r="67" spans="1:3">
      <c r="A67" s="215"/>
      <c r="B67" s="219"/>
      <c r="C67" s="101" t="s">
        <v>239</v>
      </c>
    </row>
    <row r="68" spans="1:3">
      <c r="A68" s="215"/>
      <c r="B68" s="219"/>
      <c r="C68" s="101" t="s">
        <v>341</v>
      </c>
    </row>
    <row r="69" spans="1:3">
      <c r="A69" s="215"/>
      <c r="B69" s="218"/>
      <c r="C69" s="101" t="s">
        <v>240</v>
      </c>
    </row>
    <row r="70" spans="1:3">
      <c r="A70" s="215"/>
      <c r="B70" s="217" t="s">
        <v>219</v>
      </c>
      <c r="C70" s="101" t="s">
        <v>244</v>
      </c>
    </row>
    <row r="71" spans="1:3">
      <c r="A71" s="215"/>
      <c r="B71" s="219"/>
      <c r="C71" s="101" t="s">
        <v>1624</v>
      </c>
    </row>
    <row r="72" spans="1:3">
      <c r="A72" s="215"/>
      <c r="B72" s="219"/>
      <c r="C72" s="101" t="s">
        <v>245</v>
      </c>
    </row>
    <row r="73" spans="1:3">
      <c r="A73" s="215"/>
      <c r="B73" s="219"/>
      <c r="C73" s="101" t="s">
        <v>1625</v>
      </c>
    </row>
    <row r="74" spans="1:3">
      <c r="A74" s="215"/>
      <c r="B74" s="219"/>
      <c r="C74" s="101" t="s">
        <v>246</v>
      </c>
    </row>
    <row r="75" spans="1:3">
      <c r="A75" s="215"/>
      <c r="B75" s="219"/>
      <c r="C75" s="101" t="s">
        <v>247</v>
      </c>
    </row>
    <row r="76" spans="1:3">
      <c r="A76" s="215"/>
      <c r="B76" s="219"/>
      <c r="C76" s="101" t="s">
        <v>249</v>
      </c>
    </row>
    <row r="77" spans="1:3">
      <c r="A77" s="215"/>
      <c r="B77" s="218"/>
      <c r="C77" s="101" t="s">
        <v>1614</v>
      </c>
    </row>
    <row r="78" spans="1:3">
      <c r="A78" s="215"/>
      <c r="B78" s="217" t="s">
        <v>220</v>
      </c>
      <c r="C78" s="101" t="s">
        <v>1626</v>
      </c>
    </row>
    <row r="79" spans="1:3">
      <c r="A79" s="215"/>
      <c r="B79" s="219"/>
      <c r="C79" s="101" t="s">
        <v>1627</v>
      </c>
    </row>
    <row r="80" spans="1:3">
      <c r="A80" s="215"/>
      <c r="B80" s="219"/>
      <c r="C80" s="101" t="s">
        <v>1628</v>
      </c>
    </row>
    <row r="81" spans="1:3">
      <c r="A81" s="215"/>
      <c r="B81" s="219"/>
      <c r="C81" s="101" t="s">
        <v>253</v>
      </c>
    </row>
    <row r="82" spans="1:3">
      <c r="A82" s="215"/>
      <c r="B82" s="218"/>
      <c r="C82" s="101" t="s">
        <v>1615</v>
      </c>
    </row>
    <row r="83" spans="1:3">
      <c r="A83" s="215"/>
      <c r="B83" s="217" t="s">
        <v>221</v>
      </c>
      <c r="C83" s="101" t="s">
        <v>111</v>
      </c>
    </row>
    <row r="84" spans="1:3">
      <c r="A84" s="215"/>
      <c r="B84" s="219"/>
      <c r="C84" s="101" t="s">
        <v>112</v>
      </c>
    </row>
    <row r="85" spans="1:3">
      <c r="A85" s="215"/>
      <c r="B85" s="219"/>
      <c r="C85" s="101" t="s">
        <v>113</v>
      </c>
    </row>
    <row r="86" spans="1:3">
      <c r="A86" s="215"/>
      <c r="B86" s="219"/>
      <c r="C86" s="101" t="s">
        <v>116</v>
      </c>
    </row>
    <row r="87" spans="1:3">
      <c r="A87" s="215"/>
      <c r="B87" s="219"/>
      <c r="C87" s="101" t="s">
        <v>118</v>
      </c>
    </row>
    <row r="88" spans="1:3">
      <c r="A88" s="215"/>
      <c r="B88" s="219"/>
      <c r="C88" s="101" t="s">
        <v>120</v>
      </c>
    </row>
    <row r="89" spans="1:3">
      <c r="A89" s="215"/>
      <c r="B89" s="219"/>
      <c r="C89" s="101" t="s">
        <v>121</v>
      </c>
    </row>
    <row r="90" spans="1:3">
      <c r="A90" s="215"/>
      <c r="B90" s="219"/>
      <c r="C90" s="101" t="s">
        <v>122</v>
      </c>
    </row>
    <row r="91" spans="1:3">
      <c r="A91" s="215"/>
      <c r="B91" s="219"/>
      <c r="C91" s="101" t="s">
        <v>123</v>
      </c>
    </row>
    <row r="92" spans="1:3">
      <c r="A92" s="215"/>
      <c r="B92" s="218"/>
      <c r="C92" s="101" t="s">
        <v>125</v>
      </c>
    </row>
    <row r="93" spans="1:3">
      <c r="A93" s="215"/>
      <c r="B93" s="217" t="s">
        <v>222</v>
      </c>
      <c r="C93" s="101" t="s">
        <v>126</v>
      </c>
    </row>
    <row r="94" spans="1:3">
      <c r="A94" s="215"/>
      <c r="B94" s="219"/>
      <c r="C94" s="101" t="s">
        <v>1629</v>
      </c>
    </row>
    <row r="95" spans="1:3">
      <c r="A95" s="215"/>
      <c r="B95" s="219"/>
      <c r="C95" s="101" t="s">
        <v>1630</v>
      </c>
    </row>
    <row r="96" spans="1:3">
      <c r="A96" s="215"/>
      <c r="B96" s="219"/>
      <c r="C96" s="101" t="s">
        <v>1631</v>
      </c>
    </row>
    <row r="97" spans="1:3">
      <c r="A97" s="215"/>
      <c r="B97" s="219"/>
      <c r="C97" s="101" t="s">
        <v>1632</v>
      </c>
    </row>
    <row r="98" spans="1:3">
      <c r="A98" s="215"/>
      <c r="B98" s="219"/>
      <c r="C98" s="101" t="s">
        <v>1633</v>
      </c>
    </row>
    <row r="99" spans="1:3">
      <c r="A99" s="215"/>
      <c r="B99" s="219"/>
      <c r="C99" s="101" t="s">
        <v>264</v>
      </c>
    </row>
    <row r="100" spans="1:3">
      <c r="A100" s="215"/>
      <c r="B100" s="219"/>
      <c r="C100" s="101" t="s">
        <v>265</v>
      </c>
    </row>
    <row r="101" spans="1:3">
      <c r="A101" s="215"/>
      <c r="B101" s="219"/>
      <c r="C101" s="101" t="s">
        <v>266</v>
      </c>
    </row>
    <row r="102" spans="1:3">
      <c r="A102" s="215"/>
      <c r="B102" s="219"/>
      <c r="C102" s="101" t="s">
        <v>1616</v>
      </c>
    </row>
    <row r="103" spans="1:3">
      <c r="A103" s="215"/>
      <c r="B103" s="218"/>
      <c r="C103" s="101" t="s">
        <v>1617</v>
      </c>
    </row>
    <row r="104" spans="1:3">
      <c r="A104" s="215"/>
      <c r="B104" s="217" t="s">
        <v>223</v>
      </c>
      <c r="C104" s="101" t="s">
        <v>1634</v>
      </c>
    </row>
    <row r="105" spans="1:3">
      <c r="A105" s="215"/>
      <c r="B105" s="219"/>
      <c r="C105" s="101" t="s">
        <v>1635</v>
      </c>
    </row>
    <row r="106" spans="1:3">
      <c r="A106" s="215"/>
      <c r="B106" s="219"/>
      <c r="C106" s="101" t="s">
        <v>270</v>
      </c>
    </row>
    <row r="107" spans="1:3">
      <c r="A107" s="215"/>
      <c r="B107" s="219"/>
      <c r="C107" s="101" t="s">
        <v>271</v>
      </c>
    </row>
    <row r="108" spans="1:3">
      <c r="A108" s="215"/>
      <c r="B108" s="219"/>
      <c r="C108" s="101" t="s">
        <v>410</v>
      </c>
    </row>
    <row r="109" spans="1:3">
      <c r="A109" s="215"/>
      <c r="B109" s="218"/>
      <c r="C109" s="101" t="s">
        <v>1618</v>
      </c>
    </row>
    <row r="110" spans="1:3">
      <c r="A110" s="216"/>
      <c r="B110" s="104" t="s">
        <v>1602</v>
      </c>
      <c r="C110" s="101" t="s">
        <v>1636</v>
      </c>
    </row>
    <row r="111" spans="1:3">
      <c r="A111" s="220" t="s">
        <v>1638</v>
      </c>
      <c r="B111" s="220"/>
      <c r="C111" s="220"/>
    </row>
  </sheetData>
  <mergeCells count="27">
    <mergeCell ref="A111:C111"/>
    <mergeCell ref="B70:B77"/>
    <mergeCell ref="B78:B82"/>
    <mergeCell ref="B83:B92"/>
    <mergeCell ref="B93:B103"/>
    <mergeCell ref="B104:B109"/>
    <mergeCell ref="B47:B50"/>
    <mergeCell ref="B52:B55"/>
    <mergeCell ref="B56:B58"/>
    <mergeCell ref="B59:B64"/>
    <mergeCell ref="B65:B69"/>
    <mergeCell ref="A1:C1"/>
    <mergeCell ref="A3:A33"/>
    <mergeCell ref="A34:A55"/>
    <mergeCell ref="A56:A110"/>
    <mergeCell ref="B3:B4"/>
    <mergeCell ref="B5:B7"/>
    <mergeCell ref="B8:B12"/>
    <mergeCell ref="B13:B15"/>
    <mergeCell ref="B16:B18"/>
    <mergeCell ref="B19:B22"/>
    <mergeCell ref="B24:B30"/>
    <mergeCell ref="B31:B33"/>
    <mergeCell ref="B34:B36"/>
    <mergeCell ref="B37:B38"/>
    <mergeCell ref="B39:B43"/>
    <mergeCell ref="B44:B46"/>
  </mergeCells>
  <phoneticPr fontId="4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31" sqref="D31"/>
    </sheetView>
  </sheetViews>
  <sheetFormatPr defaultRowHeight="16.5"/>
  <cols>
    <col min="1" max="1" width="15.375" customWidth="1"/>
    <col min="2" max="2" width="38.875" customWidth="1"/>
    <col min="3" max="3" width="23.875" bestFit="1" customWidth="1"/>
    <col min="4" max="4" width="17.125" bestFit="1" customWidth="1"/>
  </cols>
  <sheetData>
    <row r="1" spans="1:4" ht="24">
      <c r="A1" s="175" t="s">
        <v>1646</v>
      </c>
      <c r="B1" s="175"/>
      <c r="C1" s="96" t="s">
        <v>1597</v>
      </c>
      <c r="D1" s="1" t="s">
        <v>1568</v>
      </c>
    </row>
    <row r="2" spans="1:4">
      <c r="A2" s="105" t="s">
        <v>159</v>
      </c>
      <c r="B2" s="105" t="s">
        <v>160</v>
      </c>
    </row>
    <row r="3" spans="1:4">
      <c r="A3" s="221" t="s">
        <v>1639</v>
      </c>
      <c r="B3" s="106" t="s">
        <v>225</v>
      </c>
    </row>
    <row r="4" spans="1:4">
      <c r="A4" s="221"/>
      <c r="B4" s="106" t="s">
        <v>224</v>
      </c>
    </row>
    <row r="5" spans="1:4">
      <c r="A5" s="221" t="s">
        <v>1640</v>
      </c>
      <c r="B5" s="106" t="s">
        <v>228</v>
      </c>
    </row>
    <row r="6" spans="1:4">
      <c r="A6" s="221"/>
      <c r="B6" s="106" t="s">
        <v>229</v>
      </c>
    </row>
    <row r="7" spans="1:4">
      <c r="A7" s="221"/>
      <c r="B7" s="106" t="s">
        <v>317</v>
      </c>
    </row>
    <row r="8" spans="1:4">
      <c r="A8" s="221" t="s">
        <v>1641</v>
      </c>
      <c r="B8" s="106" t="s">
        <v>230</v>
      </c>
    </row>
    <row r="9" spans="1:4">
      <c r="A9" s="221"/>
      <c r="B9" s="106" t="s">
        <v>232</v>
      </c>
    </row>
    <row r="10" spans="1:4">
      <c r="A10" s="221"/>
      <c r="B10" s="106" t="s">
        <v>234</v>
      </c>
    </row>
    <row r="11" spans="1:4">
      <c r="A11" s="221"/>
      <c r="B11" s="106" t="s">
        <v>235</v>
      </c>
    </row>
    <row r="12" spans="1:4">
      <c r="A12" s="221"/>
      <c r="B12" s="106" t="s">
        <v>325</v>
      </c>
    </row>
    <row r="13" spans="1:4">
      <c r="A13" s="221" t="s">
        <v>1642</v>
      </c>
      <c r="B13" s="106" t="s">
        <v>341</v>
      </c>
    </row>
    <row r="14" spans="1:4">
      <c r="A14" s="221"/>
      <c r="B14" s="106" t="s">
        <v>337</v>
      </c>
    </row>
    <row r="15" spans="1:4">
      <c r="A15" s="221"/>
      <c r="B15" s="106" t="s">
        <v>243</v>
      </c>
    </row>
    <row r="16" spans="1:4">
      <c r="A16" s="221" t="s">
        <v>1643</v>
      </c>
      <c r="B16" s="106" t="s">
        <v>248</v>
      </c>
    </row>
    <row r="17" spans="1:2">
      <c r="A17" s="221"/>
      <c r="B17" s="106" t="s">
        <v>252</v>
      </c>
    </row>
    <row r="18" spans="1:2">
      <c r="A18" s="107" t="s">
        <v>1644</v>
      </c>
      <c r="B18" s="106" t="s">
        <v>255</v>
      </c>
    </row>
    <row r="19" spans="1:2">
      <c r="A19" s="107" t="s">
        <v>1604</v>
      </c>
      <c r="B19" s="106" t="s">
        <v>129</v>
      </c>
    </row>
    <row r="20" spans="1:2">
      <c r="A20" s="221" t="s">
        <v>1603</v>
      </c>
      <c r="B20" s="106" t="s">
        <v>260</v>
      </c>
    </row>
    <row r="21" spans="1:2">
      <c r="A21" s="221"/>
      <c r="B21" s="106" t="s">
        <v>261</v>
      </c>
    </row>
    <row r="22" spans="1:2">
      <c r="A22" s="221"/>
      <c r="B22" s="106" t="s">
        <v>387</v>
      </c>
    </row>
    <row r="23" spans="1:2">
      <c r="A23" s="221"/>
      <c r="B23" s="106" t="s">
        <v>267</v>
      </c>
    </row>
    <row r="24" spans="1:2">
      <c r="A24" s="107" t="s">
        <v>1645</v>
      </c>
      <c r="B24" s="106" t="s">
        <v>410</v>
      </c>
    </row>
    <row r="25" spans="1:2">
      <c r="A25" s="205" t="s">
        <v>1638</v>
      </c>
      <c r="B25" s="205"/>
    </row>
  </sheetData>
  <mergeCells count="8">
    <mergeCell ref="A25:B25"/>
    <mergeCell ref="A1:B1"/>
    <mergeCell ref="A3:A4"/>
    <mergeCell ref="A5:A7"/>
    <mergeCell ref="A8:A12"/>
    <mergeCell ref="A13:A15"/>
    <mergeCell ref="A16:A17"/>
    <mergeCell ref="A20:A23"/>
  </mergeCells>
  <phoneticPr fontId="4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13" sqref="G13"/>
    </sheetView>
  </sheetViews>
  <sheetFormatPr defaultRowHeight="16.5"/>
  <cols>
    <col min="2" max="2" width="34.875" customWidth="1"/>
    <col min="3" max="3" width="25.5" customWidth="1"/>
    <col min="4" max="4" width="17.125" bestFit="1" customWidth="1"/>
  </cols>
  <sheetData>
    <row r="1" spans="1:4" ht="24">
      <c r="A1" s="223" t="s">
        <v>80</v>
      </c>
      <c r="B1" s="224"/>
      <c r="C1" s="96" t="s">
        <v>1597</v>
      </c>
      <c r="D1" s="1" t="s">
        <v>1568</v>
      </c>
    </row>
    <row r="2" spans="1:4">
      <c r="A2" s="105" t="s">
        <v>159</v>
      </c>
      <c r="B2" s="105" t="s">
        <v>160</v>
      </c>
    </row>
    <row r="3" spans="1:4">
      <c r="A3" s="104" t="s">
        <v>1639</v>
      </c>
      <c r="B3" s="101" t="s">
        <v>225</v>
      </c>
    </row>
    <row r="4" spans="1:4">
      <c r="A4" s="222" t="s">
        <v>1641</v>
      </c>
      <c r="B4" s="101" t="s">
        <v>232</v>
      </c>
    </row>
    <row r="5" spans="1:4">
      <c r="A5" s="222"/>
      <c r="B5" s="101" t="s">
        <v>234</v>
      </c>
    </row>
    <row r="6" spans="1:4">
      <c r="A6" s="222"/>
      <c r="B6" s="101" t="s">
        <v>235</v>
      </c>
    </row>
    <row r="7" spans="1:4">
      <c r="A7" s="222" t="s">
        <v>1644</v>
      </c>
      <c r="B7" s="101" t="s">
        <v>254</v>
      </c>
    </row>
    <row r="8" spans="1:4">
      <c r="A8" s="222"/>
      <c r="B8" s="101" t="s">
        <v>255</v>
      </c>
    </row>
    <row r="9" spans="1:4">
      <c r="A9" s="222"/>
      <c r="B9" s="101" t="s">
        <v>256</v>
      </c>
    </row>
    <row r="10" spans="1:4">
      <c r="A10" s="104" t="s">
        <v>1604</v>
      </c>
      <c r="B10" s="101" t="s">
        <v>129</v>
      </c>
    </row>
    <row r="11" spans="1:4">
      <c r="A11" s="222" t="s">
        <v>1603</v>
      </c>
      <c r="B11" s="101" t="s">
        <v>260</v>
      </c>
    </row>
    <row r="12" spans="1:4">
      <c r="A12" s="222"/>
      <c r="B12" s="101" t="s">
        <v>261</v>
      </c>
    </row>
    <row r="13" spans="1:4">
      <c r="A13" s="222"/>
      <c r="B13" s="101" t="s">
        <v>267</v>
      </c>
    </row>
    <row r="14" spans="1:4">
      <c r="A14" s="225" t="s">
        <v>1638</v>
      </c>
      <c r="B14" s="225"/>
    </row>
  </sheetData>
  <mergeCells count="5">
    <mergeCell ref="A4:A6"/>
    <mergeCell ref="A7:A9"/>
    <mergeCell ref="A11:A13"/>
    <mergeCell ref="A1:B1"/>
    <mergeCell ref="A14:B14"/>
  </mergeCells>
  <phoneticPr fontId="4" type="noConversion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C3" sqref="C3:D43"/>
    </sheetView>
  </sheetViews>
  <sheetFormatPr defaultRowHeight="16.5"/>
  <cols>
    <col min="1" max="1" width="15.125" bestFit="1" customWidth="1"/>
    <col min="2" max="2" width="29.625" customWidth="1"/>
    <col min="3" max="3" width="7.875" bestFit="1" customWidth="1"/>
    <col min="4" max="4" width="17.125" bestFit="1" customWidth="1"/>
  </cols>
  <sheetData>
    <row r="1" spans="1:4" ht="24">
      <c r="A1" s="175" t="s">
        <v>420</v>
      </c>
      <c r="B1" s="175"/>
      <c r="C1" s="1" t="s">
        <v>1647</v>
      </c>
      <c r="D1" s="1" t="s">
        <v>1648</v>
      </c>
    </row>
    <row r="2" spans="1:4">
      <c r="A2" s="47" t="s">
        <v>1649</v>
      </c>
      <c r="B2" s="112" t="s">
        <v>1650</v>
      </c>
    </row>
    <row r="3" spans="1:4">
      <c r="A3" s="108" t="s">
        <v>161</v>
      </c>
      <c r="B3" s="4">
        <v>4.4000000000000004</v>
      </c>
    </row>
    <row r="4" spans="1:4">
      <c r="A4" s="108" t="s">
        <v>162</v>
      </c>
      <c r="B4" s="4">
        <v>5.6</v>
      </c>
    </row>
    <row r="5" spans="1:4">
      <c r="A5" s="108" t="s">
        <v>163</v>
      </c>
      <c r="B5" s="4">
        <v>4.9000000000000004</v>
      </c>
    </row>
    <row r="6" spans="1:4">
      <c r="A6" s="108" t="s">
        <v>164</v>
      </c>
      <c r="B6" s="4">
        <v>7.2</v>
      </c>
    </row>
    <row r="7" spans="1:4">
      <c r="A7" s="108" t="s">
        <v>165</v>
      </c>
      <c r="B7" s="4">
        <v>6.1</v>
      </c>
    </row>
    <row r="8" spans="1:4">
      <c r="A8" s="108" t="s">
        <v>166</v>
      </c>
      <c r="B8" s="4">
        <v>4.3</v>
      </c>
    </row>
    <row r="9" spans="1:4">
      <c r="A9" s="108" t="s">
        <v>167</v>
      </c>
      <c r="B9" s="4">
        <v>7.2</v>
      </c>
    </row>
    <row r="10" spans="1:4">
      <c r="A10" s="108" t="s">
        <v>168</v>
      </c>
      <c r="B10" s="4">
        <v>7</v>
      </c>
    </row>
    <row r="11" spans="1:4">
      <c r="A11" s="108" t="s">
        <v>169</v>
      </c>
      <c r="B11" s="4">
        <v>5.9</v>
      </c>
    </row>
    <row r="12" spans="1:4">
      <c r="A12" s="108" t="s">
        <v>202</v>
      </c>
      <c r="B12" s="4">
        <v>7.4</v>
      </c>
    </row>
    <row r="13" spans="1:4">
      <c r="A13" s="108" t="s">
        <v>170</v>
      </c>
      <c r="B13" s="4">
        <v>8.4</v>
      </c>
    </row>
    <row r="14" spans="1:4">
      <c r="A14" s="108" t="s">
        <v>171</v>
      </c>
      <c r="B14" s="4">
        <v>6.6</v>
      </c>
    </row>
    <row r="15" spans="1:4">
      <c r="A15" s="108" t="s">
        <v>201</v>
      </c>
      <c r="B15" s="4">
        <v>7.8</v>
      </c>
    </row>
    <row r="16" spans="1:4">
      <c r="A16" s="108" t="s">
        <v>85</v>
      </c>
      <c r="B16" s="4">
        <v>5.4</v>
      </c>
    </row>
    <row r="17" spans="1:2">
      <c r="A17" s="108" t="s">
        <v>172</v>
      </c>
      <c r="B17" s="4">
        <v>6.5</v>
      </c>
    </row>
    <row r="18" spans="1:2">
      <c r="A18" s="108" t="s">
        <v>173</v>
      </c>
      <c r="B18" s="4">
        <v>9.3000000000000007</v>
      </c>
    </row>
    <row r="19" spans="1:2">
      <c r="A19" s="109" t="s">
        <v>174</v>
      </c>
      <c r="B19" s="4">
        <v>4.3</v>
      </c>
    </row>
    <row r="20" spans="1:2">
      <c r="A20" s="110" t="s">
        <v>108</v>
      </c>
      <c r="B20" s="4">
        <v>2.2000000000000002</v>
      </c>
    </row>
    <row r="21" spans="1:2">
      <c r="A21" s="110" t="s">
        <v>109</v>
      </c>
      <c r="B21" s="4">
        <v>6.1</v>
      </c>
    </row>
    <row r="22" spans="1:2">
      <c r="A22" s="110" t="s">
        <v>110</v>
      </c>
      <c r="B22" s="4">
        <v>4.0999999999999996</v>
      </c>
    </row>
    <row r="23" spans="1:2">
      <c r="A23" s="110" t="s">
        <v>111</v>
      </c>
      <c r="B23" s="4">
        <v>9.3000000000000007</v>
      </c>
    </row>
    <row r="24" spans="1:2">
      <c r="A24" s="110" t="s">
        <v>112</v>
      </c>
      <c r="B24" s="4">
        <v>8.1999999999999993</v>
      </c>
    </row>
    <row r="25" spans="1:2">
      <c r="A25" s="110" t="s">
        <v>113</v>
      </c>
      <c r="B25" s="4">
        <v>4.2</v>
      </c>
    </row>
    <row r="26" spans="1:2">
      <c r="A26" s="110" t="s">
        <v>114</v>
      </c>
      <c r="B26" s="4">
        <v>6.8</v>
      </c>
    </row>
    <row r="27" spans="1:2">
      <c r="A27" s="110" t="s">
        <v>115</v>
      </c>
      <c r="B27" s="4">
        <v>9.4</v>
      </c>
    </row>
    <row r="28" spans="1:2">
      <c r="A28" s="110" t="s">
        <v>116</v>
      </c>
      <c r="B28" s="4">
        <v>2.9</v>
      </c>
    </row>
    <row r="29" spans="1:2">
      <c r="A29" s="110" t="s">
        <v>117</v>
      </c>
      <c r="B29" s="4">
        <v>3.2</v>
      </c>
    </row>
    <row r="30" spans="1:2">
      <c r="A30" s="110" t="s">
        <v>118</v>
      </c>
      <c r="B30" s="4">
        <v>3.2</v>
      </c>
    </row>
    <row r="31" spans="1:2">
      <c r="A31" s="110" t="s">
        <v>119</v>
      </c>
      <c r="B31" s="4">
        <v>3.4</v>
      </c>
    </row>
    <row r="32" spans="1:2">
      <c r="A32" s="110" t="s">
        <v>120</v>
      </c>
      <c r="B32" s="4">
        <v>4.0999999999999996</v>
      </c>
    </row>
    <row r="33" spans="1:2">
      <c r="A33" s="110" t="s">
        <v>121</v>
      </c>
      <c r="B33" s="4">
        <v>7.4</v>
      </c>
    </row>
    <row r="34" spans="1:2">
      <c r="A34" s="110" t="s">
        <v>122</v>
      </c>
      <c r="B34" s="4">
        <v>4.2</v>
      </c>
    </row>
    <row r="35" spans="1:2">
      <c r="A35" s="110" t="s">
        <v>123</v>
      </c>
      <c r="B35" s="4">
        <v>9</v>
      </c>
    </row>
    <row r="36" spans="1:2">
      <c r="A36" s="110" t="s">
        <v>124</v>
      </c>
      <c r="B36" s="4">
        <v>0.3</v>
      </c>
    </row>
    <row r="37" spans="1:2">
      <c r="A37" s="110" t="s">
        <v>125</v>
      </c>
      <c r="B37" s="4">
        <v>4.8</v>
      </c>
    </row>
    <row r="38" spans="1:2">
      <c r="A38" s="110" t="s">
        <v>126</v>
      </c>
      <c r="B38" s="4">
        <v>0.3</v>
      </c>
    </row>
    <row r="39" spans="1:2">
      <c r="A39" s="110" t="s">
        <v>127</v>
      </c>
      <c r="B39" s="4">
        <v>7.8</v>
      </c>
    </row>
    <row r="40" spans="1:2">
      <c r="A40" s="110" t="s">
        <v>128</v>
      </c>
      <c r="B40" s="4">
        <v>7.2</v>
      </c>
    </row>
    <row r="41" spans="1:2">
      <c r="A41" s="111" t="s">
        <v>129</v>
      </c>
      <c r="B41" s="4">
        <v>9.9</v>
      </c>
    </row>
    <row r="42" spans="1:2">
      <c r="A42" s="176" t="s">
        <v>1651</v>
      </c>
      <c r="B42" s="176"/>
    </row>
  </sheetData>
  <mergeCells count="2">
    <mergeCell ref="A1:B1"/>
    <mergeCell ref="A42:B42"/>
  </mergeCells>
  <phoneticPr fontId="4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C3" sqref="C3:C47"/>
    </sheetView>
  </sheetViews>
  <sheetFormatPr defaultRowHeight="16.5"/>
  <cols>
    <col min="1" max="1" width="15.125" bestFit="1" customWidth="1"/>
    <col min="2" max="2" width="27.5" bestFit="1" customWidth="1"/>
    <col min="3" max="3" width="7.875" bestFit="1" customWidth="1"/>
    <col min="4" max="4" width="17.125" bestFit="1" customWidth="1"/>
  </cols>
  <sheetData>
    <row r="1" spans="1:11" ht="24">
      <c r="A1" s="226" t="s">
        <v>1653</v>
      </c>
      <c r="B1" s="226"/>
      <c r="C1" s="1" t="s">
        <v>1647</v>
      </c>
      <c r="D1" s="1" t="s">
        <v>1662</v>
      </c>
      <c r="I1" s="9"/>
      <c r="J1" s="9"/>
      <c r="K1" s="9"/>
    </row>
    <row r="2" spans="1:11">
      <c r="A2" s="103" t="s">
        <v>1649</v>
      </c>
      <c r="B2" s="116" t="s">
        <v>1652</v>
      </c>
      <c r="I2" s="9"/>
      <c r="J2" s="9"/>
      <c r="K2" s="9"/>
    </row>
    <row r="3" spans="1:11">
      <c r="A3" s="113" t="s">
        <v>161</v>
      </c>
      <c r="B3" s="163">
        <v>98.786189308999994</v>
      </c>
      <c r="I3" s="9"/>
      <c r="J3" s="9"/>
      <c r="K3" s="9"/>
    </row>
    <row r="4" spans="1:11">
      <c r="A4" s="113" t="s">
        <v>162</v>
      </c>
      <c r="B4" s="163">
        <v>83.845956844</v>
      </c>
      <c r="I4" s="9"/>
      <c r="J4" s="9"/>
      <c r="K4" s="9"/>
    </row>
    <row r="5" spans="1:11">
      <c r="A5" s="113" t="s">
        <v>163</v>
      </c>
      <c r="B5" s="163">
        <v>90.233398856999997</v>
      </c>
      <c r="I5" s="9"/>
      <c r="J5" s="9"/>
      <c r="K5" s="9"/>
    </row>
    <row r="6" spans="1:11">
      <c r="A6" s="113" t="s">
        <v>164</v>
      </c>
      <c r="B6" s="163">
        <v>98.290576052000006</v>
      </c>
      <c r="I6" s="9"/>
      <c r="J6" s="9"/>
      <c r="K6" s="9"/>
    </row>
    <row r="7" spans="1:11">
      <c r="A7" s="113" t="s">
        <v>165</v>
      </c>
      <c r="B7" s="163">
        <v>80.722629247</v>
      </c>
      <c r="I7" s="9"/>
      <c r="J7" s="9"/>
      <c r="K7" s="9"/>
    </row>
    <row r="8" spans="1:11">
      <c r="A8" s="113" t="s">
        <v>166</v>
      </c>
      <c r="B8" s="163">
        <v>71.661038961000003</v>
      </c>
      <c r="I8" s="9"/>
      <c r="J8" s="9"/>
      <c r="K8" s="9"/>
    </row>
    <row r="9" spans="1:11">
      <c r="A9" s="113" t="s">
        <v>167</v>
      </c>
      <c r="B9" s="163">
        <v>82.385398385000002</v>
      </c>
      <c r="I9" s="9"/>
      <c r="J9" s="9"/>
      <c r="K9" s="9"/>
    </row>
    <row r="10" spans="1:11">
      <c r="A10" s="113" t="s">
        <v>168</v>
      </c>
      <c r="B10" s="163">
        <v>43.991944506999999</v>
      </c>
      <c r="I10" s="9"/>
      <c r="J10" s="9"/>
      <c r="K10" s="9"/>
    </row>
    <row r="11" spans="1:11">
      <c r="A11" s="113" t="s">
        <v>169</v>
      </c>
      <c r="B11" s="163">
        <v>98.129477390000005</v>
      </c>
      <c r="I11" s="9"/>
      <c r="J11" s="9"/>
      <c r="K11" s="9"/>
    </row>
    <row r="12" spans="1:11">
      <c r="A12" s="113" t="s">
        <v>202</v>
      </c>
      <c r="B12" s="163">
        <v>71.334845526999999</v>
      </c>
      <c r="I12" s="9"/>
      <c r="J12" s="9"/>
      <c r="K12" s="9"/>
    </row>
    <row r="13" spans="1:11">
      <c r="A13" s="113" t="s">
        <v>170</v>
      </c>
      <c r="B13" s="163">
        <v>64.279079367999998</v>
      </c>
      <c r="I13" s="9"/>
      <c r="J13" s="9"/>
      <c r="K13" s="9"/>
    </row>
    <row r="14" spans="1:11">
      <c r="A14" s="113" t="s">
        <v>171</v>
      </c>
      <c r="B14" s="163">
        <v>74.927367654999998</v>
      </c>
      <c r="I14" s="9"/>
      <c r="J14" s="9"/>
      <c r="K14" s="9"/>
    </row>
    <row r="15" spans="1:11">
      <c r="A15" s="113" t="s">
        <v>201</v>
      </c>
      <c r="B15" s="163">
        <v>74.701574593999993</v>
      </c>
      <c r="I15" s="9"/>
      <c r="J15" s="9"/>
      <c r="K15" s="9"/>
    </row>
    <row r="16" spans="1:11">
      <c r="A16" s="113" t="s">
        <v>85</v>
      </c>
      <c r="B16" s="163">
        <v>53.838201310000002</v>
      </c>
      <c r="I16" s="9"/>
      <c r="J16" s="9"/>
      <c r="K16" s="9"/>
    </row>
    <row r="17" spans="1:11">
      <c r="A17" s="113" t="s">
        <v>172</v>
      </c>
      <c r="B17" s="163">
        <v>64.067554045999998</v>
      </c>
      <c r="I17" s="9"/>
      <c r="J17" s="9"/>
      <c r="K17" s="9"/>
    </row>
    <row r="18" spans="1:11">
      <c r="A18" s="113" t="s">
        <v>173</v>
      </c>
      <c r="B18" s="163">
        <v>76.534213128999994</v>
      </c>
      <c r="I18" s="9"/>
      <c r="J18" s="9"/>
      <c r="K18" s="9"/>
    </row>
    <row r="19" spans="1:11">
      <c r="A19" s="113" t="s">
        <v>174</v>
      </c>
      <c r="B19" s="163">
        <v>0</v>
      </c>
      <c r="I19" s="9"/>
      <c r="J19" s="9"/>
      <c r="K19" s="9"/>
    </row>
    <row r="20" spans="1:11">
      <c r="A20" s="114" t="s">
        <v>1473</v>
      </c>
      <c r="B20" s="162">
        <v>54.867544875999997</v>
      </c>
      <c r="I20" s="9"/>
      <c r="J20" s="9"/>
      <c r="K20" s="9"/>
    </row>
    <row r="21" spans="1:11">
      <c r="A21" s="114" t="s">
        <v>1474</v>
      </c>
      <c r="B21" s="162">
        <v>21.742588575999999</v>
      </c>
      <c r="I21" s="9"/>
      <c r="J21" s="9"/>
      <c r="K21" s="9"/>
    </row>
    <row r="22" spans="1:11">
      <c r="A22" s="114" t="s">
        <v>1475</v>
      </c>
      <c r="B22" s="162">
        <v>51.745549883000002</v>
      </c>
      <c r="I22" s="9"/>
      <c r="J22" s="9"/>
      <c r="K22" s="9"/>
    </row>
    <row r="23" spans="1:11">
      <c r="A23" s="114" t="s">
        <v>1476</v>
      </c>
      <c r="B23" s="162">
        <v>81.027030142000001</v>
      </c>
      <c r="I23" s="9"/>
      <c r="J23" s="9"/>
      <c r="K23" s="9"/>
    </row>
    <row r="24" spans="1:11">
      <c r="A24" s="114" t="s">
        <v>1477</v>
      </c>
      <c r="B24" s="162">
        <v>36.355808715999999</v>
      </c>
      <c r="I24" s="9"/>
      <c r="J24" s="9"/>
      <c r="K24" s="9"/>
    </row>
    <row r="25" spans="1:11">
      <c r="A25" s="114" t="s">
        <v>1478</v>
      </c>
      <c r="B25" s="162">
        <v>75.817154091999996</v>
      </c>
      <c r="I25" s="9"/>
      <c r="J25" s="9"/>
      <c r="K25" s="9"/>
    </row>
    <row r="26" spans="1:11">
      <c r="A26" s="115" t="s">
        <v>1479</v>
      </c>
      <c r="B26" s="162">
        <v>59.832324173000003</v>
      </c>
      <c r="I26" s="9"/>
      <c r="J26" s="9"/>
      <c r="K26" s="9"/>
    </row>
    <row r="27" spans="1:11">
      <c r="A27" s="115" t="s">
        <v>1480</v>
      </c>
      <c r="B27" s="162">
        <v>21.742588575999999</v>
      </c>
      <c r="I27" s="9"/>
      <c r="J27" s="9"/>
      <c r="K27" s="9"/>
    </row>
    <row r="28" spans="1:11">
      <c r="A28" s="115" t="s">
        <v>1481</v>
      </c>
      <c r="B28" s="162">
        <v>55.069124424000002</v>
      </c>
      <c r="I28" s="9"/>
      <c r="J28" s="9"/>
      <c r="K28" s="9"/>
    </row>
    <row r="29" spans="1:11">
      <c r="A29" s="115" t="s">
        <v>371</v>
      </c>
      <c r="B29" s="162">
        <v>78.748015422999998</v>
      </c>
      <c r="I29" s="9"/>
      <c r="J29" s="9"/>
      <c r="K29" s="9"/>
    </row>
    <row r="30" spans="1:11">
      <c r="A30" s="115" t="s">
        <v>1483</v>
      </c>
      <c r="B30" s="162">
        <v>52.997565428999998</v>
      </c>
      <c r="I30" s="9"/>
      <c r="J30" s="9"/>
      <c r="K30" s="9"/>
    </row>
    <row r="31" spans="1:11">
      <c r="A31" s="115" t="s">
        <v>372</v>
      </c>
      <c r="B31" s="162">
        <v>79.480960465999999</v>
      </c>
      <c r="I31" s="9"/>
      <c r="J31" s="9"/>
      <c r="K31" s="9"/>
    </row>
    <row r="32" spans="1:11">
      <c r="A32" s="115" t="s">
        <v>369</v>
      </c>
      <c r="B32" s="162">
        <v>76.607929514999995</v>
      </c>
      <c r="I32" s="9"/>
      <c r="J32" s="9"/>
      <c r="K32" s="9"/>
    </row>
    <row r="33" spans="1:11">
      <c r="A33" s="115" t="s">
        <v>370</v>
      </c>
      <c r="B33" s="162">
        <v>54.940476189999998</v>
      </c>
      <c r="I33" s="9"/>
      <c r="J33" s="9"/>
      <c r="K33" s="9"/>
    </row>
    <row r="34" spans="1:11">
      <c r="A34" s="115" t="s">
        <v>368</v>
      </c>
      <c r="B34" s="162">
        <v>29.372019078000001</v>
      </c>
      <c r="I34" s="9"/>
      <c r="J34" s="9"/>
      <c r="K34" s="9"/>
    </row>
    <row r="35" spans="1:11">
      <c r="A35" s="115" t="s">
        <v>374</v>
      </c>
      <c r="B35" s="162">
        <v>68.243243242999995</v>
      </c>
      <c r="I35" s="9"/>
      <c r="J35" s="9"/>
      <c r="K35" s="9"/>
    </row>
    <row r="36" spans="1:11">
      <c r="A36" s="115" t="s">
        <v>1489</v>
      </c>
      <c r="B36" s="162">
        <v>85.837458087000002</v>
      </c>
      <c r="I36" s="9"/>
      <c r="J36" s="9"/>
      <c r="K36" s="9"/>
    </row>
    <row r="37" spans="1:11">
      <c r="A37" s="115" t="s">
        <v>380</v>
      </c>
      <c r="B37" s="162">
        <v>63.167366526999999</v>
      </c>
      <c r="I37" s="9"/>
      <c r="J37" s="9"/>
      <c r="K37" s="9"/>
    </row>
    <row r="38" spans="1:11">
      <c r="A38" s="115" t="s">
        <v>367</v>
      </c>
      <c r="B38" s="162">
        <v>62.426470588000001</v>
      </c>
      <c r="I38" s="9"/>
      <c r="J38" s="9"/>
      <c r="K38" s="9"/>
    </row>
    <row r="39" spans="1:11">
      <c r="A39" s="115" t="s">
        <v>383</v>
      </c>
      <c r="B39" s="162">
        <v>32.818608288</v>
      </c>
      <c r="I39" s="9"/>
      <c r="J39" s="9"/>
      <c r="K39" s="9"/>
    </row>
    <row r="40" spans="1:11">
      <c r="A40" s="115" t="s">
        <v>377</v>
      </c>
      <c r="B40" s="162">
        <v>67.548267654</v>
      </c>
      <c r="I40" s="9"/>
      <c r="J40" s="9"/>
      <c r="K40" s="9"/>
    </row>
    <row r="41" spans="1:11">
      <c r="A41" s="115" t="s">
        <v>373</v>
      </c>
      <c r="B41" s="162">
        <v>66.208251473000004</v>
      </c>
      <c r="I41" s="9"/>
      <c r="J41" s="9"/>
      <c r="K41" s="9"/>
    </row>
    <row r="42" spans="1:11">
      <c r="A42" s="115" t="s">
        <v>382</v>
      </c>
      <c r="B42" s="162">
        <v>75.818553887999997</v>
      </c>
      <c r="I42" s="9"/>
      <c r="J42" s="9"/>
      <c r="K42" s="9"/>
    </row>
    <row r="43" spans="1:11">
      <c r="A43" s="115" t="s">
        <v>376</v>
      </c>
      <c r="B43" s="162">
        <v>71.361397222999997</v>
      </c>
      <c r="I43" s="9"/>
      <c r="J43" s="9"/>
      <c r="K43" s="9"/>
    </row>
    <row r="44" spans="1:11">
      <c r="A44" s="115" t="s">
        <v>379</v>
      </c>
      <c r="B44" s="162">
        <v>77.142067440999995</v>
      </c>
      <c r="I44" s="9"/>
      <c r="J44" s="9"/>
      <c r="K44" s="9"/>
    </row>
    <row r="45" spans="1:11">
      <c r="A45" s="115" t="s">
        <v>378</v>
      </c>
      <c r="B45" s="162">
        <v>0.15274949099999999</v>
      </c>
      <c r="I45" s="9"/>
      <c r="J45" s="9"/>
      <c r="K45" s="9"/>
    </row>
    <row r="46" spans="1:11">
      <c r="A46" s="115" t="s">
        <v>381</v>
      </c>
      <c r="B46" s="162">
        <v>0</v>
      </c>
      <c r="I46" s="9"/>
      <c r="J46" s="9"/>
      <c r="K46" s="9"/>
    </row>
    <row r="47" spans="1:11">
      <c r="A47" s="115" t="s">
        <v>375</v>
      </c>
      <c r="B47" s="162">
        <v>19.993234099999999</v>
      </c>
      <c r="I47" s="9"/>
      <c r="J47" s="9"/>
      <c r="K47" s="9"/>
    </row>
    <row r="48" spans="1:11">
      <c r="A48" s="187" t="s">
        <v>213</v>
      </c>
      <c r="B48" s="187"/>
      <c r="I48" s="9"/>
      <c r="J48" s="9"/>
      <c r="K48" s="9"/>
    </row>
    <row r="49" spans="9:11">
      <c r="I49" s="9"/>
      <c r="J49" s="9"/>
      <c r="K49" s="9"/>
    </row>
    <row r="50" spans="9:11">
      <c r="I50" s="9"/>
      <c r="J50" s="9"/>
      <c r="K50" s="9"/>
    </row>
    <row r="51" spans="9:11">
      <c r="I51" s="9"/>
      <c r="J51" s="9"/>
      <c r="K51" s="9"/>
    </row>
    <row r="52" spans="9:11">
      <c r="I52" s="9"/>
      <c r="J52" s="9"/>
      <c r="K52" s="9"/>
    </row>
    <row r="53" spans="9:11">
      <c r="I53" s="9"/>
      <c r="J53" s="9"/>
      <c r="K53" s="9"/>
    </row>
    <row r="54" spans="9:11">
      <c r="I54" s="9"/>
      <c r="J54" s="9"/>
      <c r="K54" s="9"/>
    </row>
    <row r="55" spans="9:11">
      <c r="I55" s="9"/>
      <c r="J55" s="9"/>
      <c r="K55" s="9"/>
    </row>
    <row r="56" spans="9:11">
      <c r="I56" s="9"/>
      <c r="J56" s="9"/>
      <c r="K56" s="9"/>
    </row>
  </sheetData>
  <mergeCells count="2">
    <mergeCell ref="A48:B48"/>
    <mergeCell ref="A1:B1"/>
  </mergeCells>
  <phoneticPr fontId="4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130" zoomScaleNormal="130" workbookViewId="0">
      <selection activeCell="G16" sqref="G16"/>
    </sheetView>
  </sheetViews>
  <sheetFormatPr defaultRowHeight="16.5"/>
  <cols>
    <col min="1" max="1" width="15.125" bestFit="1" customWidth="1"/>
    <col min="2" max="2" width="22.625" bestFit="1" customWidth="1"/>
    <col min="3" max="3" width="9.25" bestFit="1" customWidth="1"/>
    <col min="4" max="4" width="22.625" bestFit="1" customWidth="1"/>
    <col min="5" max="5" width="9.625" bestFit="1" customWidth="1"/>
    <col min="6" max="6" width="7.875" bestFit="1" customWidth="1"/>
    <col min="7" max="7" width="17.125" bestFit="1" customWidth="1"/>
  </cols>
  <sheetData>
    <row r="1" spans="1:7" ht="24">
      <c r="A1" s="175" t="s">
        <v>1656</v>
      </c>
      <c r="B1" s="175"/>
      <c r="C1" s="175"/>
      <c r="D1" s="175"/>
      <c r="E1" s="175"/>
      <c r="F1" s="1" t="s">
        <v>1647</v>
      </c>
      <c r="G1" s="1" t="s">
        <v>1662</v>
      </c>
    </row>
    <row r="2" spans="1:7">
      <c r="A2" s="227" t="s">
        <v>1649</v>
      </c>
      <c r="B2" s="228" t="s">
        <v>1773</v>
      </c>
      <c r="C2" s="229"/>
      <c r="D2" s="228" t="s">
        <v>1774</v>
      </c>
      <c r="E2" s="229"/>
    </row>
    <row r="3" spans="1:7">
      <c r="A3" s="227"/>
      <c r="B3" s="116" t="s">
        <v>1654</v>
      </c>
      <c r="C3" s="116" t="s">
        <v>1655</v>
      </c>
      <c r="D3" s="116" t="s">
        <v>1654</v>
      </c>
      <c r="E3" s="116" t="s">
        <v>1655</v>
      </c>
    </row>
    <row r="4" spans="1:7">
      <c r="A4" s="113" t="s">
        <v>161</v>
      </c>
      <c r="B4" s="163">
        <v>96.277882625999993</v>
      </c>
      <c r="C4" s="163">
        <v>95.627580356999999</v>
      </c>
      <c r="D4" s="163">
        <v>89.074533445</v>
      </c>
      <c r="E4" s="163">
        <v>88.495652290999999</v>
      </c>
    </row>
    <row r="5" spans="1:7">
      <c r="A5" s="113" t="s">
        <v>162</v>
      </c>
      <c r="B5" s="163">
        <v>89.693026345000007</v>
      </c>
      <c r="C5" s="163">
        <v>90.635556198000003</v>
      </c>
      <c r="D5" s="163">
        <v>83.392593286999997</v>
      </c>
      <c r="E5" s="163">
        <v>84.697942251000001</v>
      </c>
    </row>
    <row r="6" spans="1:7">
      <c r="A6" s="113" t="s">
        <v>163</v>
      </c>
      <c r="B6" s="163">
        <v>89.105273870000005</v>
      </c>
      <c r="C6" s="163">
        <v>90.229446897000003</v>
      </c>
      <c r="D6" s="163">
        <v>86.740423657999997</v>
      </c>
      <c r="E6" s="163">
        <v>88.094461969999998</v>
      </c>
    </row>
    <row r="7" spans="1:7">
      <c r="A7" s="113" t="s">
        <v>164</v>
      </c>
      <c r="B7" s="163">
        <v>88.517576976000001</v>
      </c>
      <c r="C7" s="163">
        <v>89.705915199000003</v>
      </c>
      <c r="D7" s="163">
        <v>79.924256795999995</v>
      </c>
      <c r="E7" s="163">
        <v>82.017086699000004</v>
      </c>
    </row>
    <row r="8" spans="1:7">
      <c r="A8" s="113" t="s">
        <v>165</v>
      </c>
      <c r="B8" s="163">
        <v>81.684279769</v>
      </c>
      <c r="C8" s="163">
        <v>88.978605908999995</v>
      </c>
      <c r="D8" s="163">
        <v>80.229232507000006</v>
      </c>
      <c r="E8" s="163">
        <v>87.975176321999996</v>
      </c>
    </row>
    <row r="9" spans="1:7">
      <c r="A9" s="113" t="s">
        <v>166</v>
      </c>
      <c r="B9" s="163">
        <v>85.480064705999993</v>
      </c>
      <c r="C9" s="163">
        <v>85.163321701000001</v>
      </c>
      <c r="D9" s="163">
        <v>84.180226473000005</v>
      </c>
      <c r="E9" s="163">
        <v>83.900324162999993</v>
      </c>
    </row>
    <row r="10" spans="1:7">
      <c r="A10" s="113" t="s">
        <v>167</v>
      </c>
      <c r="B10" s="163">
        <v>83.362871506000005</v>
      </c>
      <c r="C10" s="163">
        <v>84.956027122999998</v>
      </c>
      <c r="D10" s="163">
        <v>77.172373354000001</v>
      </c>
      <c r="E10" s="163">
        <v>79.245444710000001</v>
      </c>
    </row>
    <row r="11" spans="1:7">
      <c r="A11" s="113" t="s">
        <v>168</v>
      </c>
      <c r="B11" s="163">
        <v>77.190885914999996</v>
      </c>
      <c r="C11" s="163">
        <v>76.617668784000003</v>
      </c>
      <c r="D11" s="163">
        <v>62.472115997000003</v>
      </c>
      <c r="E11" s="163">
        <v>62.540626385000003</v>
      </c>
    </row>
    <row r="12" spans="1:7">
      <c r="A12" s="113" t="s">
        <v>169</v>
      </c>
      <c r="B12" s="163">
        <v>86.824644825999997</v>
      </c>
      <c r="C12" s="163">
        <v>87.553521543000002</v>
      </c>
      <c r="D12" s="163">
        <v>73.354408763999999</v>
      </c>
      <c r="E12" s="163">
        <v>75.237544342000007</v>
      </c>
    </row>
    <row r="13" spans="1:7">
      <c r="A13" s="113" t="s">
        <v>202</v>
      </c>
      <c r="B13" s="163">
        <v>55.448590834999997</v>
      </c>
      <c r="C13" s="163">
        <v>59.508769297000001</v>
      </c>
      <c r="D13" s="163">
        <v>45.517431399000003</v>
      </c>
      <c r="E13" s="163">
        <v>49.620713414000001</v>
      </c>
    </row>
    <row r="14" spans="1:7">
      <c r="A14" s="113" t="s">
        <v>170</v>
      </c>
      <c r="B14" s="163">
        <v>63.730689017000003</v>
      </c>
      <c r="C14" s="163">
        <v>66.829672395000003</v>
      </c>
      <c r="D14" s="163">
        <v>53.556949785999997</v>
      </c>
      <c r="E14" s="163">
        <v>56.864669968000001</v>
      </c>
    </row>
    <row r="15" spans="1:7">
      <c r="A15" s="113" t="s">
        <v>171</v>
      </c>
      <c r="B15" s="163">
        <v>59.194332193999998</v>
      </c>
      <c r="C15" s="163">
        <v>63.691203813999998</v>
      </c>
      <c r="D15" s="163">
        <v>49.733384831000002</v>
      </c>
      <c r="E15" s="163">
        <v>54.697840413000002</v>
      </c>
    </row>
    <row r="16" spans="1:7">
      <c r="A16" s="113" t="s">
        <v>201</v>
      </c>
      <c r="B16" s="163">
        <v>67.064126969</v>
      </c>
      <c r="C16" s="163">
        <v>73.262756960000004</v>
      </c>
      <c r="D16" s="163">
        <v>55.116571485999998</v>
      </c>
      <c r="E16" s="163">
        <v>63.073713101000003</v>
      </c>
    </row>
    <row r="17" spans="1:5">
      <c r="A17" s="113" t="s">
        <v>85</v>
      </c>
      <c r="B17" s="163">
        <v>50.589382948000001</v>
      </c>
      <c r="C17" s="163">
        <v>62.160564962000002</v>
      </c>
      <c r="D17" s="163">
        <v>41.405438001999997</v>
      </c>
      <c r="E17" s="163">
        <v>53.313149633999998</v>
      </c>
    </row>
    <row r="18" spans="1:5">
      <c r="A18" s="113" t="s">
        <v>172</v>
      </c>
      <c r="B18" s="163">
        <v>62.947573720999998</v>
      </c>
      <c r="C18" s="163">
        <v>66.340699568000005</v>
      </c>
      <c r="D18" s="163">
        <v>48.198469398999997</v>
      </c>
      <c r="E18" s="163">
        <v>52.207277742999999</v>
      </c>
    </row>
    <row r="19" spans="1:5">
      <c r="A19" s="113" t="s">
        <v>173</v>
      </c>
      <c r="B19" s="163">
        <v>65.276390276000001</v>
      </c>
      <c r="C19" s="163">
        <v>71.370594204</v>
      </c>
      <c r="D19" s="163">
        <v>53.096658243999997</v>
      </c>
      <c r="E19" s="163">
        <v>60.450835943000001</v>
      </c>
    </row>
    <row r="20" spans="1:5">
      <c r="A20" s="113" t="s">
        <v>174</v>
      </c>
      <c r="B20" s="163">
        <v>63.769138654000002</v>
      </c>
      <c r="C20" s="163">
        <v>70.836187172999999</v>
      </c>
      <c r="D20" s="163">
        <v>50.351766316000003</v>
      </c>
      <c r="E20" s="163">
        <v>58.519257953</v>
      </c>
    </row>
    <row r="21" spans="1:5">
      <c r="A21" s="114" t="s">
        <v>1473</v>
      </c>
      <c r="B21" s="162">
        <v>54.413793853000001</v>
      </c>
      <c r="C21" s="162">
        <v>56.779579189000003</v>
      </c>
      <c r="D21" s="162">
        <v>49.795199965000002</v>
      </c>
      <c r="E21" s="162">
        <v>50.849257831999999</v>
      </c>
    </row>
    <row r="22" spans="1:5">
      <c r="A22" s="114" t="s">
        <v>1474</v>
      </c>
      <c r="B22" s="162">
        <v>51.964553510999998</v>
      </c>
      <c r="C22" s="162">
        <v>70.110283159000005</v>
      </c>
      <c r="D22" s="162">
        <v>45.695978187000001</v>
      </c>
      <c r="E22" s="162">
        <v>64.336810729999996</v>
      </c>
    </row>
    <row r="23" spans="1:5">
      <c r="A23" s="114" t="s">
        <v>1475</v>
      </c>
      <c r="B23" s="162">
        <v>45.499670987000002</v>
      </c>
      <c r="C23" s="162">
        <v>61.463510780999997</v>
      </c>
      <c r="D23" s="162">
        <v>40.711813006</v>
      </c>
      <c r="E23" s="162">
        <v>56.400610153000002</v>
      </c>
    </row>
    <row r="24" spans="1:5">
      <c r="A24" s="114" t="s">
        <v>1476</v>
      </c>
      <c r="B24" s="162">
        <v>68.248641739000007</v>
      </c>
      <c r="C24" s="162">
        <v>78.227613207000005</v>
      </c>
      <c r="D24" s="162">
        <v>38.490731863000001</v>
      </c>
      <c r="E24" s="162">
        <v>54.140170630999997</v>
      </c>
    </row>
    <row r="25" spans="1:5">
      <c r="A25" s="114" t="s">
        <v>1477</v>
      </c>
      <c r="B25" s="162">
        <v>36.497710161000001</v>
      </c>
      <c r="C25" s="162">
        <v>46.183186609000003</v>
      </c>
      <c r="D25" s="162">
        <v>24.763900748000001</v>
      </c>
      <c r="E25" s="162">
        <v>35.566264240000002</v>
      </c>
    </row>
    <row r="26" spans="1:5">
      <c r="A26" s="114" t="s">
        <v>1478</v>
      </c>
      <c r="B26" s="162">
        <v>53.443526171000002</v>
      </c>
      <c r="C26" s="162">
        <v>72.058075670999997</v>
      </c>
      <c r="D26" s="162">
        <v>32.991531475999999</v>
      </c>
      <c r="E26" s="162">
        <v>58.052786818999998</v>
      </c>
    </row>
    <row r="27" spans="1:5">
      <c r="A27" s="115" t="s">
        <v>1479</v>
      </c>
      <c r="B27" s="162">
        <v>71.067484663000002</v>
      </c>
      <c r="C27" s="162">
        <v>70.652002211999999</v>
      </c>
      <c r="D27" s="162">
        <v>70.933630785999995</v>
      </c>
      <c r="E27" s="162">
        <v>70.462443725</v>
      </c>
    </row>
    <row r="28" spans="1:5">
      <c r="A28" s="115" t="s">
        <v>1480</v>
      </c>
      <c r="B28" s="162">
        <v>51.964553510999998</v>
      </c>
      <c r="C28" s="162">
        <v>70.110283159000005</v>
      </c>
      <c r="D28" s="162">
        <v>45.695978187000001</v>
      </c>
      <c r="E28" s="162">
        <v>64.336810729999996</v>
      </c>
    </row>
    <row r="29" spans="1:5">
      <c r="A29" s="115" t="s">
        <v>1481</v>
      </c>
      <c r="B29" s="162">
        <v>57.539937971999997</v>
      </c>
      <c r="C29" s="162">
        <v>70.314276284000002</v>
      </c>
      <c r="D29" s="162">
        <v>55.295804318999998</v>
      </c>
      <c r="E29" s="162">
        <v>67.611573582000005</v>
      </c>
    </row>
    <row r="30" spans="1:5">
      <c r="A30" s="115" t="s">
        <v>371</v>
      </c>
      <c r="B30" s="162">
        <v>64.982057416000004</v>
      </c>
      <c r="C30" s="162">
        <v>80.647717857000004</v>
      </c>
      <c r="D30" s="162">
        <v>28.77541866</v>
      </c>
      <c r="E30" s="162">
        <v>57.711012644999997</v>
      </c>
    </row>
    <row r="31" spans="1:5">
      <c r="A31" s="115" t="s">
        <v>1483</v>
      </c>
      <c r="B31" s="162">
        <v>50.176549373</v>
      </c>
      <c r="C31" s="162">
        <v>71.771790224</v>
      </c>
      <c r="D31" s="162">
        <v>48.441495191000001</v>
      </c>
      <c r="E31" s="162">
        <v>69.648837138000005</v>
      </c>
    </row>
    <row r="32" spans="1:5">
      <c r="A32" s="115" t="s">
        <v>372</v>
      </c>
      <c r="B32" s="162">
        <v>78.553419477000006</v>
      </c>
      <c r="C32" s="162">
        <v>84.053755891999998</v>
      </c>
      <c r="D32" s="162">
        <v>55.200126064000003</v>
      </c>
      <c r="E32" s="162">
        <v>65.790793300999994</v>
      </c>
    </row>
    <row r="33" spans="1:5">
      <c r="A33" s="115" t="s">
        <v>369</v>
      </c>
      <c r="B33" s="162">
        <v>49.425287355999998</v>
      </c>
      <c r="C33" s="162">
        <v>57.339449541</v>
      </c>
      <c r="D33" s="162">
        <v>6.8103448279999999</v>
      </c>
      <c r="E33" s="162">
        <v>16.302046576999999</v>
      </c>
    </row>
    <row r="34" spans="1:5">
      <c r="A34" s="115" t="s">
        <v>370</v>
      </c>
      <c r="B34" s="162">
        <v>35.554927986000003</v>
      </c>
      <c r="C34" s="162">
        <v>39.902933107999999</v>
      </c>
      <c r="D34" s="162">
        <v>19.796667608</v>
      </c>
      <c r="E34" s="162">
        <v>21.143701202999999</v>
      </c>
    </row>
    <row r="35" spans="1:5">
      <c r="A35" s="115" t="s">
        <v>368</v>
      </c>
      <c r="B35" s="162">
        <v>8.3167695370000008</v>
      </c>
      <c r="C35" s="162">
        <v>33.137100199999999</v>
      </c>
      <c r="D35" s="162">
        <v>1.8098127420000001</v>
      </c>
      <c r="E35" s="162">
        <v>24.852825150000001</v>
      </c>
    </row>
    <row r="36" spans="1:5">
      <c r="A36" s="115" t="s">
        <v>374</v>
      </c>
      <c r="B36" s="162">
        <v>29.748468236000001</v>
      </c>
      <c r="C36" s="162">
        <v>31.743950411</v>
      </c>
      <c r="D36" s="162">
        <v>11.770396646</v>
      </c>
      <c r="E36" s="162">
        <v>13.994516629</v>
      </c>
    </row>
    <row r="37" spans="1:5">
      <c r="A37" s="115" t="s">
        <v>1489</v>
      </c>
      <c r="B37" s="162">
        <v>81.604696673000007</v>
      </c>
      <c r="C37" s="162">
        <v>82.986433747999996</v>
      </c>
      <c r="D37" s="162">
        <v>67.869373777000007</v>
      </c>
      <c r="E37" s="162">
        <v>64.857833116999998</v>
      </c>
    </row>
    <row r="38" spans="1:5">
      <c r="A38" s="115" t="s">
        <v>380</v>
      </c>
      <c r="B38" s="162">
        <v>4.6450834509999996</v>
      </c>
      <c r="C38" s="162">
        <v>44.587606276000002</v>
      </c>
      <c r="D38" s="162">
        <v>0.70380052299999996</v>
      </c>
      <c r="E38" s="162">
        <v>36.453676922</v>
      </c>
    </row>
    <row r="39" spans="1:5">
      <c r="A39" s="115" t="s">
        <v>367</v>
      </c>
      <c r="B39" s="162">
        <v>34.020956122999998</v>
      </c>
      <c r="C39" s="162">
        <v>33.36737299</v>
      </c>
      <c r="D39" s="162">
        <v>22.904387688</v>
      </c>
      <c r="E39" s="162">
        <v>23.921368394000002</v>
      </c>
    </row>
    <row r="40" spans="1:5">
      <c r="A40" s="115" t="s">
        <v>383</v>
      </c>
      <c r="B40" s="162">
        <v>57.767857143000001</v>
      </c>
      <c r="C40" s="162">
        <v>65.685206745000002</v>
      </c>
      <c r="D40" s="162">
        <v>44.949776786000001</v>
      </c>
      <c r="E40" s="162">
        <v>55.023096856999999</v>
      </c>
    </row>
    <row r="41" spans="1:5">
      <c r="A41" s="115" t="s">
        <v>377</v>
      </c>
      <c r="B41" s="162">
        <v>46.831329216999997</v>
      </c>
      <c r="C41" s="162">
        <v>46.555235025000002</v>
      </c>
      <c r="D41" s="162">
        <v>37.558227711000001</v>
      </c>
      <c r="E41" s="162">
        <v>34.744612252000003</v>
      </c>
    </row>
    <row r="42" spans="1:5">
      <c r="A42" s="115" t="s">
        <v>373</v>
      </c>
      <c r="B42" s="162">
        <v>60.024382809999999</v>
      </c>
      <c r="C42" s="162">
        <v>66.110608216000003</v>
      </c>
      <c r="D42" s="162">
        <v>55.403840293000002</v>
      </c>
      <c r="E42" s="162">
        <v>60.950903056000001</v>
      </c>
    </row>
    <row r="43" spans="1:5">
      <c r="A43" s="115" t="s">
        <v>382</v>
      </c>
      <c r="B43" s="162">
        <v>45.259193619999998</v>
      </c>
      <c r="C43" s="162">
        <v>66.970653572000003</v>
      </c>
      <c r="D43" s="162">
        <v>5.3832521050000004</v>
      </c>
      <c r="E43" s="162">
        <v>30.994972524000001</v>
      </c>
    </row>
    <row r="44" spans="1:5">
      <c r="A44" s="115" t="s">
        <v>376</v>
      </c>
      <c r="B44" s="162">
        <v>3.2386646739999998</v>
      </c>
      <c r="C44" s="162">
        <v>62.253594771000003</v>
      </c>
      <c r="D44" s="162">
        <v>0</v>
      </c>
      <c r="E44" s="162">
        <v>58.107189542</v>
      </c>
    </row>
    <row r="45" spans="1:5">
      <c r="A45" s="115" t="s">
        <v>379</v>
      </c>
      <c r="B45" s="162">
        <v>73.199723566000003</v>
      </c>
      <c r="C45" s="162">
        <v>78.694292415999996</v>
      </c>
      <c r="D45" s="162">
        <v>40.967519005</v>
      </c>
      <c r="E45" s="162">
        <v>50.410476934999998</v>
      </c>
    </row>
    <row r="46" spans="1:5">
      <c r="A46" s="115" t="s">
        <v>378</v>
      </c>
      <c r="B46" s="162">
        <v>14.977197347000001</v>
      </c>
      <c r="C46" s="162">
        <v>15.019055766999999</v>
      </c>
      <c r="D46" s="162">
        <v>0.84991708099999996</v>
      </c>
      <c r="E46" s="162">
        <v>1.5789064319999999</v>
      </c>
    </row>
    <row r="47" spans="1:5">
      <c r="A47" s="115" t="s">
        <v>381</v>
      </c>
      <c r="B47" s="162">
        <v>7.2086562360000004</v>
      </c>
      <c r="C47" s="162">
        <v>7.1044546850000003</v>
      </c>
      <c r="D47" s="162">
        <v>0</v>
      </c>
      <c r="E47" s="162">
        <v>0</v>
      </c>
    </row>
    <row r="48" spans="1:5">
      <c r="A48" s="115" t="s">
        <v>375</v>
      </c>
      <c r="B48" s="162">
        <v>14.872396597</v>
      </c>
      <c r="C48" s="162">
        <v>15.064129432</v>
      </c>
      <c r="D48" s="162">
        <v>12.095433656000001</v>
      </c>
      <c r="E48" s="162">
        <v>11.384022131</v>
      </c>
    </row>
    <row r="49" spans="1:5">
      <c r="A49" s="230" t="s">
        <v>213</v>
      </c>
      <c r="B49" s="230"/>
      <c r="C49" s="230"/>
      <c r="D49" s="230"/>
      <c r="E49" s="230"/>
    </row>
  </sheetData>
  <mergeCells count="5">
    <mergeCell ref="A2:A3"/>
    <mergeCell ref="B2:C2"/>
    <mergeCell ref="A1:E1"/>
    <mergeCell ref="A49:E49"/>
    <mergeCell ref="D2:E2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18" sqref="B18"/>
    </sheetView>
  </sheetViews>
  <sheetFormatPr defaultRowHeight="16.5"/>
  <cols>
    <col min="1" max="1" width="17.125" bestFit="1" customWidth="1"/>
    <col min="2" max="2" width="11.75" bestFit="1" customWidth="1"/>
    <col min="3" max="3" width="10.25" bestFit="1" customWidth="1"/>
    <col min="4" max="4" width="11.75" bestFit="1" customWidth="1"/>
    <col min="5" max="7" width="10.25" bestFit="1" customWidth="1"/>
    <col min="11" max="11" width="10.125" bestFit="1" customWidth="1"/>
    <col min="12" max="12" width="17.125" bestFit="1" customWidth="1"/>
  </cols>
  <sheetData>
    <row r="1" spans="1:12" ht="24">
      <c r="A1" s="175" t="s">
        <v>6</v>
      </c>
      <c r="B1" s="175"/>
      <c r="C1" s="175"/>
      <c r="D1" s="175"/>
      <c r="E1" s="175"/>
      <c r="F1" s="175"/>
      <c r="G1" s="175"/>
      <c r="H1" s="175"/>
      <c r="I1" s="175"/>
      <c r="J1" s="175"/>
      <c r="K1" s="1" t="s">
        <v>1531</v>
      </c>
      <c r="L1" s="1" t="s">
        <v>1748</v>
      </c>
    </row>
    <row r="2" spans="1:12">
      <c r="A2" s="177" t="s">
        <v>1471</v>
      </c>
      <c r="B2" s="177">
        <v>2024</v>
      </c>
      <c r="C2" s="177" t="s">
        <v>208</v>
      </c>
      <c r="D2" s="177" t="s">
        <v>208</v>
      </c>
      <c r="E2" s="177" t="s">
        <v>88</v>
      </c>
      <c r="F2" s="177" t="s">
        <v>88</v>
      </c>
      <c r="G2" s="177" t="s">
        <v>88</v>
      </c>
      <c r="H2" s="177" t="s">
        <v>1750</v>
      </c>
      <c r="I2" s="177"/>
      <c r="J2" s="177"/>
    </row>
    <row r="3" spans="1:12">
      <c r="A3" s="178" t="s">
        <v>95</v>
      </c>
      <c r="B3" s="39" t="s">
        <v>1506</v>
      </c>
      <c r="C3" s="39" t="s">
        <v>1528</v>
      </c>
      <c r="D3" s="39" t="s">
        <v>1529</v>
      </c>
      <c r="E3" s="39" t="s">
        <v>1506</v>
      </c>
      <c r="F3" s="39" t="s">
        <v>1528</v>
      </c>
      <c r="G3" s="39" t="s">
        <v>1529</v>
      </c>
      <c r="H3" s="39" t="s">
        <v>1506</v>
      </c>
      <c r="I3" s="39" t="s">
        <v>1528</v>
      </c>
      <c r="J3" s="39" t="s">
        <v>1529</v>
      </c>
    </row>
    <row r="4" spans="1:12">
      <c r="A4" s="35" t="s">
        <v>86</v>
      </c>
      <c r="B4" s="146">
        <v>51037252.5</v>
      </c>
      <c r="C4" s="2">
        <v>25400503</v>
      </c>
      <c r="D4" s="4">
        <v>25636749.5</v>
      </c>
      <c r="E4" s="2">
        <v>51325329</v>
      </c>
      <c r="F4" s="2">
        <v>25565736</v>
      </c>
      <c r="G4" s="2">
        <v>25759593</v>
      </c>
      <c r="H4" s="11">
        <f>(B4-E4)/E4</f>
        <v>-5.6127550590079995E-3</v>
      </c>
      <c r="I4" s="11">
        <f t="shared" ref="I4:J4" si="0">(C4-F4)/F4</f>
        <v>-6.463064470352037E-3</v>
      </c>
      <c r="J4" s="11">
        <f t="shared" si="0"/>
        <v>-4.7688447562040286E-3</v>
      </c>
    </row>
    <row r="5" spans="1:12">
      <c r="A5" s="35" t="s">
        <v>161</v>
      </c>
      <c r="B5" s="24">
        <v>9288119</v>
      </c>
      <c r="C5" s="4">
        <v>4486066.5</v>
      </c>
      <c r="D5" s="4">
        <v>4802052.5</v>
      </c>
      <c r="E5" s="2">
        <v>9386034</v>
      </c>
      <c r="F5" s="2">
        <v>4540031</v>
      </c>
      <c r="G5" s="2">
        <v>4846003</v>
      </c>
      <c r="H5" s="11">
        <f t="shared" ref="H5:H49" si="1">(B5-E5)/E5</f>
        <v>-1.0431988633324788E-2</v>
      </c>
      <c r="I5" s="11">
        <f t="shared" ref="I5:I49" si="2">(C5-F5)/F5</f>
        <v>-1.1886372582037435E-2</v>
      </c>
      <c r="J5" s="11">
        <f t="shared" ref="J5:J49" si="3">(D5-G5)/G5</f>
        <v>-9.0694330977508682E-3</v>
      </c>
    </row>
    <row r="6" spans="1:12">
      <c r="A6" s="35" t="s">
        <v>162</v>
      </c>
      <c r="B6" s="24">
        <v>3266012</v>
      </c>
      <c r="C6" s="4">
        <v>1590034.5</v>
      </c>
      <c r="D6" s="4">
        <v>1675977.5</v>
      </c>
      <c r="E6" s="2">
        <v>3293362</v>
      </c>
      <c r="F6" s="2">
        <v>1605431</v>
      </c>
      <c r="G6" s="2">
        <v>1687931</v>
      </c>
      <c r="H6" s="11">
        <f t="shared" si="1"/>
        <v>-8.3045835835841922E-3</v>
      </c>
      <c r="I6" s="11">
        <f t="shared" si="2"/>
        <v>-9.5902595626968703E-3</v>
      </c>
      <c r="J6" s="11">
        <f t="shared" si="3"/>
        <v>-7.0817468249590775E-3</v>
      </c>
    </row>
    <row r="7" spans="1:12">
      <c r="A7" s="35" t="s">
        <v>163</v>
      </c>
      <c r="B7" s="146">
        <v>2361081.5</v>
      </c>
      <c r="C7" s="2">
        <v>1158255</v>
      </c>
      <c r="D7" s="4">
        <v>1202826.5</v>
      </c>
      <c r="E7" s="2">
        <v>2374960</v>
      </c>
      <c r="F7" s="2">
        <v>1166803</v>
      </c>
      <c r="G7" s="2">
        <v>1208157</v>
      </c>
      <c r="H7" s="11">
        <f t="shared" si="1"/>
        <v>-5.8436773671977638E-3</v>
      </c>
      <c r="I7" s="11">
        <f t="shared" si="2"/>
        <v>-7.3260010473061863E-3</v>
      </c>
      <c r="J7" s="11">
        <f t="shared" si="3"/>
        <v>-4.4120921370318592E-3</v>
      </c>
    </row>
    <row r="8" spans="1:12">
      <c r="A8" s="35" t="s">
        <v>164</v>
      </c>
      <c r="B8" s="146">
        <v>2993657.5</v>
      </c>
      <c r="C8" s="2">
        <v>1494926</v>
      </c>
      <c r="D8" s="4">
        <v>1498731.5</v>
      </c>
      <c r="E8" s="2">
        <v>2997410</v>
      </c>
      <c r="F8" s="2">
        <v>1499016</v>
      </c>
      <c r="G8" s="2">
        <v>1498394</v>
      </c>
      <c r="H8" s="11">
        <f t="shared" si="1"/>
        <v>-1.2519141525517031E-3</v>
      </c>
      <c r="I8" s="11">
        <f t="shared" si="2"/>
        <v>-2.7284565341530709E-3</v>
      </c>
      <c r="J8" s="11">
        <f t="shared" si="3"/>
        <v>2.2524115820004618E-4</v>
      </c>
    </row>
    <row r="9" spans="1:12">
      <c r="A9" s="35" t="s">
        <v>165</v>
      </c>
      <c r="B9" s="24">
        <v>1409318</v>
      </c>
      <c r="C9" s="4">
        <v>695116.5</v>
      </c>
      <c r="D9" s="4">
        <v>714201.5</v>
      </c>
      <c r="E9" s="2">
        <v>1419237</v>
      </c>
      <c r="F9" s="2">
        <v>700896</v>
      </c>
      <c r="G9" s="2">
        <v>718341</v>
      </c>
      <c r="H9" s="11">
        <f t="shared" si="1"/>
        <v>-6.9889666067048705E-3</v>
      </c>
      <c r="I9" s="11">
        <f t="shared" si="2"/>
        <v>-8.2458738528968633E-3</v>
      </c>
      <c r="J9" s="11">
        <f t="shared" si="3"/>
        <v>-5.7625835083894694E-3</v>
      </c>
    </row>
    <row r="10" spans="1:12">
      <c r="A10" s="35" t="s">
        <v>166</v>
      </c>
      <c r="B10" s="24">
        <v>1435455</v>
      </c>
      <c r="C10" s="4">
        <v>715008.5</v>
      </c>
      <c r="D10" s="4">
        <v>720446.5</v>
      </c>
      <c r="E10" s="2">
        <v>1442216</v>
      </c>
      <c r="F10" s="2">
        <v>719292</v>
      </c>
      <c r="G10" s="2">
        <v>722924</v>
      </c>
      <c r="H10" s="11">
        <f t="shared" si="1"/>
        <v>-4.6879246936658587E-3</v>
      </c>
      <c r="I10" s="11">
        <f t="shared" si="2"/>
        <v>-5.955161464328812E-3</v>
      </c>
      <c r="J10" s="11">
        <f t="shared" si="3"/>
        <v>-3.4270545728181663E-3</v>
      </c>
    </row>
    <row r="11" spans="1:12">
      <c r="A11" s="35" t="s">
        <v>167</v>
      </c>
      <c r="B11" s="24">
        <v>1097533</v>
      </c>
      <c r="C11" s="2">
        <v>563827</v>
      </c>
      <c r="D11" s="2">
        <v>533706</v>
      </c>
      <c r="E11" s="2">
        <v>1103661</v>
      </c>
      <c r="F11" s="2">
        <v>567153</v>
      </c>
      <c r="G11" s="2">
        <v>536508</v>
      </c>
      <c r="H11" s="11">
        <f t="shared" si="1"/>
        <v>-5.5524295956820074E-3</v>
      </c>
      <c r="I11" s="11">
        <f t="shared" si="2"/>
        <v>-5.8643787478863726E-3</v>
      </c>
      <c r="J11" s="11">
        <f t="shared" si="3"/>
        <v>-5.2226621038269699E-3</v>
      </c>
    </row>
    <row r="12" spans="1:12">
      <c r="A12" s="35" t="s">
        <v>168</v>
      </c>
      <c r="B12" s="146">
        <v>387775.5</v>
      </c>
      <c r="C12" s="4">
        <v>193000.5</v>
      </c>
      <c r="D12" s="2">
        <v>194775</v>
      </c>
      <c r="E12" s="2">
        <v>386525</v>
      </c>
      <c r="F12" s="2">
        <v>192524</v>
      </c>
      <c r="G12" s="2">
        <v>194001</v>
      </c>
      <c r="H12" s="11">
        <f t="shared" si="1"/>
        <v>3.2352370480564002E-3</v>
      </c>
      <c r="I12" s="11">
        <f t="shared" si="2"/>
        <v>2.4750161018885957E-3</v>
      </c>
      <c r="J12" s="11">
        <f t="shared" si="3"/>
        <v>3.9896701563394005E-3</v>
      </c>
    </row>
    <row r="13" spans="1:12">
      <c r="A13" s="35" t="s">
        <v>169</v>
      </c>
      <c r="B13" s="146">
        <v>13598221.5</v>
      </c>
      <c r="C13" s="4">
        <v>6832865.5</v>
      </c>
      <c r="D13" s="2">
        <v>6765356</v>
      </c>
      <c r="E13" s="2">
        <v>13630821</v>
      </c>
      <c r="F13" s="2">
        <v>6855895</v>
      </c>
      <c r="G13" s="2">
        <v>6774926</v>
      </c>
      <c r="H13" s="11">
        <f t="shared" si="1"/>
        <v>-2.3916020905857395E-3</v>
      </c>
      <c r="I13" s="11">
        <f t="shared" si="2"/>
        <v>-3.3590800325850965E-3</v>
      </c>
      <c r="J13" s="11">
        <f t="shared" si="3"/>
        <v>-1.412561554177861E-3</v>
      </c>
    </row>
    <row r="14" spans="1:12">
      <c r="A14" s="35" t="s">
        <v>202</v>
      </c>
      <c r="B14" s="146">
        <v>1517359.5</v>
      </c>
      <c r="C14" s="2">
        <v>762647</v>
      </c>
      <c r="D14" s="4">
        <v>754712.5</v>
      </c>
      <c r="E14" s="2">
        <v>1527807</v>
      </c>
      <c r="F14" s="2">
        <v>768449</v>
      </c>
      <c r="G14" s="2">
        <v>759358</v>
      </c>
      <c r="H14" s="11">
        <f t="shared" si="1"/>
        <v>-6.8382328396191404E-3</v>
      </c>
      <c r="I14" s="11">
        <f t="shared" si="2"/>
        <v>-7.550273342798286E-3</v>
      </c>
      <c r="J14" s="11">
        <f t="shared" si="3"/>
        <v>-6.1176678193948049E-3</v>
      </c>
    </row>
    <row r="15" spans="1:12">
      <c r="A15" s="35" t="s">
        <v>170</v>
      </c>
      <c r="B15" s="146">
        <v>1587714.5</v>
      </c>
      <c r="C15" s="2">
        <v>807333</v>
      </c>
      <c r="D15" s="4">
        <v>780381.5</v>
      </c>
      <c r="E15" s="2">
        <v>1593469</v>
      </c>
      <c r="F15" s="2">
        <v>810448</v>
      </c>
      <c r="G15" s="2">
        <v>783021</v>
      </c>
      <c r="H15" s="11">
        <f t="shared" si="1"/>
        <v>-3.6113033890210603E-3</v>
      </c>
      <c r="I15" s="11">
        <f t="shared" si="2"/>
        <v>-3.8435531952697769E-3</v>
      </c>
      <c r="J15" s="11">
        <f t="shared" si="3"/>
        <v>-3.3709185321977317E-3</v>
      </c>
    </row>
    <row r="16" spans="1:12">
      <c r="A16" s="35" t="s">
        <v>171</v>
      </c>
      <c r="B16" s="146">
        <v>2126611.5</v>
      </c>
      <c r="C16" s="2">
        <v>1089617</v>
      </c>
      <c r="D16" s="4">
        <v>1036994.5</v>
      </c>
      <c r="E16" s="2">
        <v>2130119</v>
      </c>
      <c r="F16" s="2">
        <v>1091570</v>
      </c>
      <c r="G16" s="2">
        <v>1038549</v>
      </c>
      <c r="H16" s="11">
        <f t="shared" si="1"/>
        <v>-1.6466216206700189E-3</v>
      </c>
      <c r="I16" s="11">
        <f t="shared" si="2"/>
        <v>-1.7891660635598267E-3</v>
      </c>
      <c r="J16" s="11">
        <f t="shared" si="3"/>
        <v>-1.4967998621153167E-3</v>
      </c>
    </row>
    <row r="17" spans="1:10">
      <c r="A17" s="35" t="s">
        <v>201</v>
      </c>
      <c r="B17" s="24">
        <v>1741636</v>
      </c>
      <c r="C17" s="4">
        <v>866774.5</v>
      </c>
      <c r="D17" s="4">
        <v>874861.5</v>
      </c>
      <c r="E17" s="2">
        <v>1754757</v>
      </c>
      <c r="F17" s="2">
        <v>873419</v>
      </c>
      <c r="G17" s="2">
        <v>881338</v>
      </c>
      <c r="H17" s="11">
        <f t="shared" si="1"/>
        <v>-7.4773886070834883E-3</v>
      </c>
      <c r="I17" s="11">
        <f t="shared" si="2"/>
        <v>-7.6074598789355394E-3</v>
      </c>
      <c r="J17" s="11">
        <f t="shared" si="3"/>
        <v>-7.3484860518892867E-3</v>
      </c>
    </row>
    <row r="18" spans="1:10">
      <c r="A18" s="35" t="s">
        <v>85</v>
      </c>
      <c r="B18" s="24">
        <v>1792325</v>
      </c>
      <c r="C18" s="2">
        <v>903382</v>
      </c>
      <c r="D18" s="2">
        <v>888943</v>
      </c>
      <c r="E18" s="2">
        <v>1804217</v>
      </c>
      <c r="F18" s="2">
        <v>909548</v>
      </c>
      <c r="G18" s="2">
        <v>894669</v>
      </c>
      <c r="H18" s="11">
        <f t="shared" si="1"/>
        <v>-6.5912248914626126E-3</v>
      </c>
      <c r="I18" s="11">
        <f t="shared" si="2"/>
        <v>-6.7791914225527406E-3</v>
      </c>
      <c r="J18" s="11">
        <f t="shared" si="3"/>
        <v>-6.4001323394462083E-3</v>
      </c>
    </row>
    <row r="19" spans="1:10">
      <c r="A19" s="35" t="s">
        <v>172</v>
      </c>
      <c r="B19" s="24">
        <v>2535499</v>
      </c>
      <c r="C19" s="4">
        <v>1280919.5</v>
      </c>
      <c r="D19" s="4">
        <v>1254579.5</v>
      </c>
      <c r="E19" s="2">
        <v>2554324</v>
      </c>
      <c r="F19" s="2">
        <v>1290298</v>
      </c>
      <c r="G19" s="2">
        <v>1264026</v>
      </c>
      <c r="H19" s="11">
        <f t="shared" si="1"/>
        <v>-7.3698559775502246E-3</v>
      </c>
      <c r="I19" s="11">
        <f t="shared" si="2"/>
        <v>-7.2684759644671233E-3</v>
      </c>
      <c r="J19" s="11">
        <f t="shared" si="3"/>
        <v>-7.4733431116132103E-3</v>
      </c>
    </row>
    <row r="20" spans="1:10">
      <c r="A20" s="35" t="s">
        <v>173</v>
      </c>
      <c r="B20" s="24">
        <v>3229883</v>
      </c>
      <c r="C20" s="4">
        <v>1626093.5</v>
      </c>
      <c r="D20" s="4">
        <v>1603789.5</v>
      </c>
      <c r="E20" s="2">
        <v>3251158</v>
      </c>
      <c r="F20" s="2">
        <v>1636987</v>
      </c>
      <c r="G20" s="2">
        <v>1614171</v>
      </c>
      <c r="H20" s="11">
        <f t="shared" si="1"/>
        <v>-6.5438222319555064E-3</v>
      </c>
      <c r="I20" s="11">
        <f t="shared" si="2"/>
        <v>-6.654603854520531E-3</v>
      </c>
      <c r="J20" s="11">
        <f t="shared" si="3"/>
        <v>-6.4314747322309716E-3</v>
      </c>
    </row>
    <row r="21" spans="1:10">
      <c r="A21" s="35" t="s">
        <v>174</v>
      </c>
      <c r="B21" s="24">
        <v>669051</v>
      </c>
      <c r="C21" s="4">
        <v>334636.5</v>
      </c>
      <c r="D21" s="4">
        <v>334414.5</v>
      </c>
      <c r="E21" s="2">
        <v>675252</v>
      </c>
      <c r="F21" s="2">
        <v>337976</v>
      </c>
      <c r="G21" s="2">
        <v>337276</v>
      </c>
      <c r="H21" s="11">
        <f t="shared" si="1"/>
        <v>-9.1832382577171183E-3</v>
      </c>
      <c r="I21" s="11">
        <f t="shared" si="2"/>
        <v>-9.8808791156768522E-3</v>
      </c>
      <c r="J21" s="11">
        <f t="shared" si="3"/>
        <v>-8.4841494799511377E-3</v>
      </c>
    </row>
    <row r="22" spans="1:10">
      <c r="A22" s="36" t="s">
        <v>1473</v>
      </c>
      <c r="B22" s="34">
        <f>SUM(B28,B42,B43,B44,B48,B49)</f>
        <v>451381.5</v>
      </c>
      <c r="C22" s="34">
        <f t="shared" ref="C22:D22" si="4">SUM(C28,C42,C43,C44,C48,C49)</f>
        <v>228039.5</v>
      </c>
      <c r="D22" s="34">
        <f t="shared" si="4"/>
        <v>223342</v>
      </c>
      <c r="E22" s="34">
        <f>SUM(E28,E42,E43,E44,E48,E49)</f>
        <v>454419</v>
      </c>
      <c r="F22" s="34">
        <f t="shared" ref="F22:G22" si="5">SUM(F28,F42,F43,F44,F48,F49)</f>
        <v>229691</v>
      </c>
      <c r="G22" s="34">
        <f t="shared" si="5"/>
        <v>224728</v>
      </c>
      <c r="H22" s="11">
        <f t="shared" si="1"/>
        <v>-6.6843595888376149E-3</v>
      </c>
      <c r="I22" s="11">
        <f t="shared" si="2"/>
        <v>-7.1900945182876127E-3</v>
      </c>
      <c r="J22" s="11">
        <f t="shared" si="3"/>
        <v>-6.1674557687515577E-3</v>
      </c>
    </row>
    <row r="23" spans="1:10">
      <c r="A23" s="36" t="s">
        <v>1474</v>
      </c>
      <c r="B23" s="34">
        <f>B29</f>
        <v>269059</v>
      </c>
      <c r="C23" s="34">
        <f t="shared" ref="C23:D23" si="6">C29</f>
        <v>136892.5</v>
      </c>
      <c r="D23" s="34">
        <f t="shared" si="6"/>
        <v>132166.5</v>
      </c>
      <c r="E23" s="34">
        <f>E29</f>
        <v>271696</v>
      </c>
      <c r="F23" s="34">
        <f t="shared" ref="F23:G23" si="7">F29</f>
        <v>138354</v>
      </c>
      <c r="G23" s="34">
        <f t="shared" si="7"/>
        <v>133342</v>
      </c>
      <c r="H23" s="11">
        <f t="shared" si="1"/>
        <v>-9.7057004887815788E-3</v>
      </c>
      <c r="I23" s="11">
        <f t="shared" si="2"/>
        <v>-1.056348208219495E-2</v>
      </c>
      <c r="J23" s="11">
        <f t="shared" si="3"/>
        <v>-8.8156769809962354E-3</v>
      </c>
    </row>
    <row r="24" spans="1:10">
      <c r="A24" s="36" t="s">
        <v>1475</v>
      </c>
      <c r="B24" s="34">
        <f>SUM(B30,B32,B35,B36,B37)</f>
        <v>551923.5</v>
      </c>
      <c r="C24" s="34">
        <f t="shared" ref="C24:D24" si="8">SUM(C30,C32,C35,C36,C37)</f>
        <v>278050.5</v>
      </c>
      <c r="D24" s="34">
        <f t="shared" si="8"/>
        <v>273873</v>
      </c>
      <c r="E24" s="34">
        <f>SUM(E30,E32,E35,E36,E37)</f>
        <v>553916</v>
      </c>
      <c r="F24" s="34">
        <f t="shared" ref="F24:G24" si="9">SUM(F30,F32,F35,F36,F37)</f>
        <v>278954</v>
      </c>
      <c r="G24" s="34">
        <f t="shared" si="9"/>
        <v>274962</v>
      </c>
      <c r="H24" s="11">
        <f t="shared" si="1"/>
        <v>-3.5971158081730802E-3</v>
      </c>
      <c r="I24" s="11">
        <f t="shared" si="2"/>
        <v>-3.2388852642371143E-3</v>
      </c>
      <c r="J24" s="11">
        <f t="shared" si="3"/>
        <v>-3.9605472756235405E-3</v>
      </c>
    </row>
    <row r="25" spans="1:10">
      <c r="A25" s="36" t="s">
        <v>1476</v>
      </c>
      <c r="B25" s="34">
        <f>SUM(B31,B34,B38)</f>
        <v>204262</v>
      </c>
      <c r="C25" s="34">
        <f t="shared" ref="C25:D25" si="10">SUM(C31,C34,C38)</f>
        <v>102275.5</v>
      </c>
      <c r="D25" s="34">
        <f t="shared" si="10"/>
        <v>101986.5</v>
      </c>
      <c r="E25" s="34">
        <f>SUM(E31,E34,E38)</f>
        <v>205536</v>
      </c>
      <c r="F25" s="34">
        <f t="shared" ref="F25:G25" si="11">SUM(F31,F34,F38)</f>
        <v>102958</v>
      </c>
      <c r="G25" s="34">
        <f t="shared" si="11"/>
        <v>102578</v>
      </c>
      <c r="H25" s="11">
        <f t="shared" si="1"/>
        <v>-6.198427526078157E-3</v>
      </c>
      <c r="I25" s="11">
        <f t="shared" si="2"/>
        <v>-6.6289166456224872E-3</v>
      </c>
      <c r="J25" s="11">
        <f t="shared" si="3"/>
        <v>-5.7663436604340115E-3</v>
      </c>
    </row>
    <row r="26" spans="1:10">
      <c r="A26" s="36" t="s">
        <v>1477</v>
      </c>
      <c r="B26" s="34">
        <f>SUM(B39,B40,B41,B47)</f>
        <v>176777</v>
      </c>
      <c r="C26" s="34">
        <f t="shared" ref="C26:D26" si="12">SUM(C39,C40,C41,C47)</f>
        <v>87860</v>
      </c>
      <c r="D26" s="34">
        <f t="shared" si="12"/>
        <v>88917</v>
      </c>
      <c r="E26" s="34">
        <f>SUM(E39,E40,E41,E47)</f>
        <v>178984</v>
      </c>
      <c r="F26" s="34">
        <f t="shared" ref="F26:G26" si="13">SUM(F39,F40,F41,F47)</f>
        <v>88864</v>
      </c>
      <c r="G26" s="34">
        <f t="shared" si="13"/>
        <v>90120</v>
      </c>
      <c r="H26" s="11">
        <f t="shared" si="1"/>
        <v>-1.2330711125016762E-2</v>
      </c>
      <c r="I26" s="11">
        <f t="shared" si="2"/>
        <v>-1.1298163485776017E-2</v>
      </c>
      <c r="J26" s="11">
        <f t="shared" si="3"/>
        <v>-1.3348868175765645E-2</v>
      </c>
    </row>
    <row r="27" spans="1:10">
      <c r="A27" s="36" t="s">
        <v>1478</v>
      </c>
      <c r="B27" s="34">
        <f>SUM(B33,B45,B46)</f>
        <v>138922</v>
      </c>
      <c r="C27" s="34">
        <f t="shared" ref="C27:D27" si="14">SUM(C33,C45,C46)</f>
        <v>70264</v>
      </c>
      <c r="D27" s="34">
        <f t="shared" si="14"/>
        <v>68658</v>
      </c>
      <c r="E27" s="34">
        <f>SUM(E33,E45,E46)</f>
        <v>139666</v>
      </c>
      <c r="F27" s="34">
        <f t="shared" ref="F27:G27" si="15">SUM(F33,F45,F46)</f>
        <v>70727</v>
      </c>
      <c r="G27" s="34">
        <f t="shared" si="15"/>
        <v>68939</v>
      </c>
      <c r="H27" s="11">
        <f t="shared" si="1"/>
        <v>-5.3269944009279278E-3</v>
      </c>
      <c r="I27" s="11">
        <f t="shared" si="2"/>
        <v>-6.5462977363665931E-3</v>
      </c>
      <c r="J27" s="11">
        <f t="shared" si="3"/>
        <v>-4.0760672478568011E-3</v>
      </c>
    </row>
    <row r="28" spans="1:10">
      <c r="A28" s="37" t="s">
        <v>1479</v>
      </c>
      <c r="B28" s="4">
        <v>211398.5</v>
      </c>
      <c r="C28" s="141">
        <v>104960.5</v>
      </c>
      <c r="D28" s="2">
        <v>106438</v>
      </c>
      <c r="E28" s="2">
        <v>214156</v>
      </c>
      <c r="F28" s="2">
        <v>106416</v>
      </c>
      <c r="G28" s="2">
        <v>107740</v>
      </c>
      <c r="H28" s="11">
        <f t="shared" si="1"/>
        <v>-1.2876127682623882E-2</v>
      </c>
      <c r="I28" s="11">
        <f t="shared" si="2"/>
        <v>-1.3677454518117577E-2</v>
      </c>
      <c r="J28" s="11">
        <f t="shared" si="3"/>
        <v>-1.2084648227213663E-2</v>
      </c>
    </row>
    <row r="29" spans="1:10">
      <c r="A29" s="37" t="s">
        <v>1480</v>
      </c>
      <c r="B29" s="2">
        <v>269059</v>
      </c>
      <c r="C29" s="141">
        <v>136892.5</v>
      </c>
      <c r="D29" s="4">
        <v>132166.5</v>
      </c>
      <c r="E29" s="2">
        <v>271696</v>
      </c>
      <c r="F29" s="2">
        <v>138354</v>
      </c>
      <c r="G29" s="2">
        <v>133342</v>
      </c>
      <c r="H29" s="11">
        <f t="shared" si="1"/>
        <v>-9.7057004887815788E-3</v>
      </c>
      <c r="I29" s="11">
        <f t="shared" si="2"/>
        <v>-1.056348208219495E-2</v>
      </c>
      <c r="J29" s="11">
        <f t="shared" si="3"/>
        <v>-8.8156769809962354E-3</v>
      </c>
    </row>
    <row r="30" spans="1:10">
      <c r="A30" s="37" t="s">
        <v>1481</v>
      </c>
      <c r="B30" s="4">
        <v>276661.5</v>
      </c>
      <c r="C30" s="141">
        <v>138019.5</v>
      </c>
      <c r="D30" s="2">
        <v>138642</v>
      </c>
      <c r="E30" s="2">
        <v>278137</v>
      </c>
      <c r="F30" s="2">
        <v>138814</v>
      </c>
      <c r="G30" s="2">
        <v>139323</v>
      </c>
      <c r="H30" s="11">
        <f t="shared" si="1"/>
        <v>-5.3049396520419793E-3</v>
      </c>
      <c r="I30" s="11">
        <f t="shared" si="2"/>
        <v>-5.7234861037071191E-3</v>
      </c>
      <c r="J30" s="11">
        <f t="shared" si="3"/>
        <v>-4.8879223100277772E-3</v>
      </c>
    </row>
    <row r="31" spans="1:10">
      <c r="A31" s="37" t="s">
        <v>1482</v>
      </c>
      <c r="B31" s="2">
        <v>116767</v>
      </c>
      <c r="C31" s="141">
        <v>58934.5</v>
      </c>
      <c r="D31" s="4">
        <v>57832.5</v>
      </c>
      <c r="E31" s="2">
        <v>117377</v>
      </c>
      <c r="F31" s="2">
        <v>59261</v>
      </c>
      <c r="G31" s="2">
        <v>58116</v>
      </c>
      <c r="H31" s="11">
        <f t="shared" si="1"/>
        <v>-5.1969295517861249E-3</v>
      </c>
      <c r="I31" s="11">
        <f t="shared" si="2"/>
        <v>-5.5095256576838053E-3</v>
      </c>
      <c r="J31" s="11">
        <f t="shared" si="3"/>
        <v>-4.8781746851125334E-3</v>
      </c>
    </row>
    <row r="32" spans="1:10">
      <c r="A32" s="37" t="s">
        <v>1483</v>
      </c>
      <c r="B32" s="4">
        <v>153368.5</v>
      </c>
      <c r="C32" s="141">
        <v>80304.5</v>
      </c>
      <c r="D32" s="2">
        <v>73064</v>
      </c>
      <c r="E32" s="2">
        <v>152666</v>
      </c>
      <c r="F32" s="2">
        <v>79892</v>
      </c>
      <c r="G32" s="2">
        <v>72774</v>
      </c>
      <c r="H32" s="11">
        <f t="shared" si="1"/>
        <v>4.6015484783776348E-3</v>
      </c>
      <c r="I32" s="11">
        <f t="shared" si="2"/>
        <v>5.1632203474690835E-3</v>
      </c>
      <c r="J32" s="11">
        <f t="shared" si="3"/>
        <v>3.9849396762580043E-3</v>
      </c>
    </row>
    <row r="33" spans="1:10">
      <c r="A33" s="37" t="s">
        <v>1484</v>
      </c>
      <c r="B33" s="4">
        <v>44895.5</v>
      </c>
      <c r="C33" s="140">
        <v>22686</v>
      </c>
      <c r="D33" s="4">
        <v>22209.5</v>
      </c>
      <c r="E33" s="2">
        <v>45373</v>
      </c>
      <c r="F33" s="2">
        <v>22961</v>
      </c>
      <c r="G33" s="2">
        <v>22412</v>
      </c>
      <c r="H33" s="11">
        <f t="shared" si="1"/>
        <v>-1.0523879840433738E-2</v>
      </c>
      <c r="I33" s="11">
        <f t="shared" si="2"/>
        <v>-1.1976830277426942E-2</v>
      </c>
      <c r="J33" s="11">
        <f t="shared" si="3"/>
        <v>-9.035338211672319E-3</v>
      </c>
    </row>
    <row r="34" spans="1:10">
      <c r="A34" s="37" t="s">
        <v>1485</v>
      </c>
      <c r="B34" s="2">
        <v>26668</v>
      </c>
      <c r="C34" s="140">
        <v>13243</v>
      </c>
      <c r="D34" s="2">
        <v>13425</v>
      </c>
      <c r="E34" s="2">
        <v>26905</v>
      </c>
      <c r="F34" s="2">
        <v>13375</v>
      </c>
      <c r="G34" s="2">
        <v>13530</v>
      </c>
      <c r="H34" s="11">
        <f t="shared" si="1"/>
        <v>-8.8087716037911178E-3</v>
      </c>
      <c r="I34" s="11">
        <f t="shared" si="2"/>
        <v>-9.8691588785046729E-3</v>
      </c>
      <c r="J34" s="11">
        <f t="shared" si="3"/>
        <v>-7.7605321507760536E-3</v>
      </c>
    </row>
    <row r="35" spans="1:10">
      <c r="A35" s="37" t="s">
        <v>1486</v>
      </c>
      <c r="B35" s="2">
        <v>24111</v>
      </c>
      <c r="C35" s="140">
        <v>11788</v>
      </c>
      <c r="D35" s="2">
        <v>12323</v>
      </c>
      <c r="E35" s="2">
        <v>24314</v>
      </c>
      <c r="F35" s="2">
        <v>11890</v>
      </c>
      <c r="G35" s="2">
        <v>12424</v>
      </c>
      <c r="H35" s="11">
        <f t="shared" si="1"/>
        <v>-8.3490992843629191E-3</v>
      </c>
      <c r="I35" s="11">
        <f t="shared" si="2"/>
        <v>-8.5786375105130364E-3</v>
      </c>
      <c r="J35" s="11">
        <f t="shared" si="3"/>
        <v>-8.1294269156471349E-3</v>
      </c>
    </row>
    <row r="36" spans="1:10">
      <c r="A36" s="37" t="s">
        <v>1487</v>
      </c>
      <c r="B36" s="4">
        <v>60485.5</v>
      </c>
      <c r="C36" s="140">
        <v>29647</v>
      </c>
      <c r="D36" s="4">
        <v>30838.5</v>
      </c>
      <c r="E36" s="2">
        <v>61113</v>
      </c>
      <c r="F36" s="2">
        <v>29893</v>
      </c>
      <c r="G36" s="2">
        <v>31220</v>
      </c>
      <c r="H36" s="11">
        <f t="shared" si="1"/>
        <v>-1.0267864447826158E-2</v>
      </c>
      <c r="I36" s="11">
        <f t="shared" si="2"/>
        <v>-8.2293513531596033E-3</v>
      </c>
      <c r="J36" s="11">
        <f t="shared" si="3"/>
        <v>-1.2219730941704036E-2</v>
      </c>
    </row>
    <row r="37" spans="1:10">
      <c r="A37" s="37" t="s">
        <v>1488</v>
      </c>
      <c r="B37" s="2">
        <v>37297</v>
      </c>
      <c r="C37" s="141">
        <v>18291.5</v>
      </c>
      <c r="D37" s="4">
        <v>19005.5</v>
      </c>
      <c r="E37" s="2">
        <v>37686</v>
      </c>
      <c r="F37" s="2">
        <v>18465</v>
      </c>
      <c r="G37" s="2">
        <v>19221</v>
      </c>
      <c r="H37" s="11">
        <f t="shared" si="1"/>
        <v>-1.0322135541049727E-2</v>
      </c>
      <c r="I37" s="11">
        <f t="shared" si="2"/>
        <v>-9.3961548876252375E-3</v>
      </c>
      <c r="J37" s="11">
        <f t="shared" si="3"/>
        <v>-1.1211695541334998E-2</v>
      </c>
    </row>
    <row r="38" spans="1:10">
      <c r="A38" s="37" t="s">
        <v>1489</v>
      </c>
      <c r="B38" s="2">
        <v>60827</v>
      </c>
      <c r="C38" s="140">
        <v>30098</v>
      </c>
      <c r="D38" s="2">
        <v>30729</v>
      </c>
      <c r="E38" s="2">
        <v>61254</v>
      </c>
      <c r="F38" s="2">
        <v>30322</v>
      </c>
      <c r="G38" s="2">
        <v>30932</v>
      </c>
      <c r="H38" s="11">
        <f t="shared" si="1"/>
        <v>-6.9709733241910734E-3</v>
      </c>
      <c r="I38" s="11">
        <f t="shared" si="2"/>
        <v>-7.387375502935163E-3</v>
      </c>
      <c r="J38" s="11">
        <f t="shared" si="3"/>
        <v>-6.5627828785723525E-3</v>
      </c>
    </row>
    <row r="39" spans="1:10">
      <c r="A39" s="37" t="s">
        <v>1490</v>
      </c>
      <c r="B39" s="2">
        <v>34648</v>
      </c>
      <c r="C39" s="141">
        <v>16938.5</v>
      </c>
      <c r="D39" s="4">
        <v>17709.5</v>
      </c>
      <c r="E39" s="2">
        <v>35046</v>
      </c>
      <c r="F39" s="2">
        <v>17121</v>
      </c>
      <c r="G39" s="2">
        <v>17925</v>
      </c>
      <c r="H39" s="11">
        <f t="shared" si="1"/>
        <v>-1.1356502881926611E-2</v>
      </c>
      <c r="I39" s="11">
        <f t="shared" si="2"/>
        <v>-1.0659424099059634E-2</v>
      </c>
      <c r="J39" s="11">
        <f t="shared" si="3"/>
        <v>-1.202231520223152E-2</v>
      </c>
    </row>
    <row r="40" spans="1:10">
      <c r="A40" s="37" t="s">
        <v>1491</v>
      </c>
      <c r="B40" s="4">
        <v>32393.5</v>
      </c>
      <c r="C40" s="140">
        <v>15823</v>
      </c>
      <c r="D40" s="4">
        <v>16570.5</v>
      </c>
      <c r="E40" s="2">
        <v>32722</v>
      </c>
      <c r="F40" s="2">
        <v>15949</v>
      </c>
      <c r="G40" s="2">
        <v>16773</v>
      </c>
      <c r="H40" s="11">
        <f t="shared" si="1"/>
        <v>-1.0039117413361042E-2</v>
      </c>
      <c r="I40" s="11">
        <f t="shared" si="2"/>
        <v>-7.9001818295817913E-3</v>
      </c>
      <c r="J40" s="11">
        <f t="shared" si="3"/>
        <v>-1.2072974423180111E-2</v>
      </c>
    </row>
    <row r="41" spans="1:10">
      <c r="A41" s="37" t="s">
        <v>1492</v>
      </c>
      <c r="B41" s="4">
        <v>63716.5</v>
      </c>
      <c r="C41" s="140">
        <v>31860</v>
      </c>
      <c r="D41" s="4">
        <v>31856.5</v>
      </c>
      <c r="E41" s="2">
        <v>64575</v>
      </c>
      <c r="F41" s="2">
        <v>32249</v>
      </c>
      <c r="G41" s="2">
        <v>32326</v>
      </c>
      <c r="H41" s="11">
        <f t="shared" si="1"/>
        <v>-1.3294618660472319E-2</v>
      </c>
      <c r="I41" s="11">
        <f t="shared" si="2"/>
        <v>-1.2062389531458341E-2</v>
      </c>
      <c r="J41" s="11">
        <f t="shared" si="3"/>
        <v>-1.4523912639980202E-2</v>
      </c>
    </row>
    <row r="42" spans="1:10">
      <c r="A42" s="37" t="s">
        <v>1493</v>
      </c>
      <c r="B42" s="2">
        <v>51750</v>
      </c>
      <c r="C42" s="140">
        <v>27074</v>
      </c>
      <c r="D42" s="2">
        <v>24676</v>
      </c>
      <c r="E42" s="2">
        <v>52350</v>
      </c>
      <c r="F42" s="2">
        <v>27372</v>
      </c>
      <c r="G42" s="2">
        <v>24978</v>
      </c>
      <c r="H42" s="11">
        <f t="shared" si="1"/>
        <v>-1.1461318051575931E-2</v>
      </c>
      <c r="I42" s="11">
        <f t="shared" si="2"/>
        <v>-1.0887037848896683E-2</v>
      </c>
      <c r="J42" s="11">
        <f t="shared" si="3"/>
        <v>-1.2090639762991432E-2</v>
      </c>
    </row>
    <row r="43" spans="1:10">
      <c r="A43" s="37" t="s">
        <v>1494</v>
      </c>
      <c r="B43" s="2">
        <v>91340</v>
      </c>
      <c r="C43" s="141">
        <v>45894.5</v>
      </c>
      <c r="D43" s="4">
        <v>45445.5</v>
      </c>
      <c r="E43" s="2">
        <v>90296</v>
      </c>
      <c r="F43" s="2">
        <v>45431</v>
      </c>
      <c r="G43" s="2">
        <v>44865</v>
      </c>
      <c r="H43" s="11">
        <f t="shared" si="1"/>
        <v>1.1561973952334544E-2</v>
      </c>
      <c r="I43" s="11">
        <f t="shared" si="2"/>
        <v>1.0202284783517862E-2</v>
      </c>
      <c r="J43" s="11">
        <f t="shared" si="3"/>
        <v>1.2938816449348044E-2</v>
      </c>
    </row>
    <row r="44" spans="1:10">
      <c r="A44" s="37" t="s">
        <v>1495</v>
      </c>
      <c r="B44" s="2">
        <v>30235</v>
      </c>
      <c r="C44" s="141">
        <v>15338.5</v>
      </c>
      <c r="D44" s="4">
        <v>14896.5</v>
      </c>
      <c r="E44" s="2">
        <v>30601</v>
      </c>
      <c r="F44" s="2">
        <v>15505</v>
      </c>
      <c r="G44" s="2">
        <v>15096</v>
      </c>
      <c r="H44" s="11">
        <f t="shared" si="1"/>
        <v>-1.1960393451194406E-2</v>
      </c>
      <c r="I44" s="11">
        <f t="shared" si="2"/>
        <v>-1.0738471460819091E-2</v>
      </c>
      <c r="J44" s="11">
        <f t="shared" si="3"/>
        <v>-1.3215421303656598E-2</v>
      </c>
    </row>
    <row r="45" spans="1:10">
      <c r="A45" s="37" t="s">
        <v>1496</v>
      </c>
      <c r="B45" s="2">
        <v>51825</v>
      </c>
      <c r="C45" s="140">
        <v>25910</v>
      </c>
      <c r="D45" s="2">
        <v>25915</v>
      </c>
      <c r="E45" s="2">
        <v>51750</v>
      </c>
      <c r="F45" s="2">
        <v>25874</v>
      </c>
      <c r="G45" s="2">
        <v>25876</v>
      </c>
      <c r="H45" s="11">
        <f t="shared" si="1"/>
        <v>1.4492753623188406E-3</v>
      </c>
      <c r="I45" s="11">
        <f t="shared" si="2"/>
        <v>1.3913581201205844E-3</v>
      </c>
      <c r="J45" s="11">
        <f t="shared" si="3"/>
        <v>1.5071881279950534E-3</v>
      </c>
    </row>
    <row r="46" spans="1:10">
      <c r="A46" s="37" t="s">
        <v>1497</v>
      </c>
      <c r="B46" s="4">
        <v>42201.5</v>
      </c>
      <c r="C46" s="140">
        <v>21668</v>
      </c>
      <c r="D46" s="4">
        <v>20533.5</v>
      </c>
      <c r="E46" s="2">
        <v>42543</v>
      </c>
      <c r="F46" s="2">
        <v>21892</v>
      </c>
      <c r="G46" s="2">
        <v>20651</v>
      </c>
      <c r="H46" s="11">
        <f t="shared" si="1"/>
        <v>-8.027172507815622E-3</v>
      </c>
      <c r="I46" s="11">
        <f t="shared" si="2"/>
        <v>-1.0232048236798831E-2</v>
      </c>
      <c r="J46" s="11">
        <f t="shared" si="3"/>
        <v>-5.6897971042564523E-3</v>
      </c>
    </row>
    <row r="47" spans="1:10">
      <c r="A47" s="37" t="s">
        <v>1498</v>
      </c>
      <c r="B47" s="2">
        <v>46019</v>
      </c>
      <c r="C47" s="141">
        <v>23238.5</v>
      </c>
      <c r="D47" s="4">
        <v>22780.5</v>
      </c>
      <c r="E47" s="2">
        <v>46641</v>
      </c>
      <c r="F47" s="2">
        <v>23545</v>
      </c>
      <c r="G47" s="2">
        <v>23096</v>
      </c>
      <c r="H47" s="11">
        <f t="shared" si="1"/>
        <v>-1.3335906176968761E-2</v>
      </c>
      <c r="I47" s="11">
        <f t="shared" si="2"/>
        <v>-1.3017625822892334E-2</v>
      </c>
      <c r="J47" s="11">
        <f t="shared" si="3"/>
        <v>-1.3660374090751645E-2</v>
      </c>
    </row>
    <row r="48" spans="1:10">
      <c r="A48" s="37" t="s">
        <v>1499</v>
      </c>
      <c r="B48" s="2">
        <v>28656</v>
      </c>
      <c r="C48" s="140">
        <v>14273</v>
      </c>
      <c r="D48" s="2">
        <v>14383</v>
      </c>
      <c r="E48" s="2">
        <v>28979</v>
      </c>
      <c r="F48" s="2">
        <v>14453</v>
      </c>
      <c r="G48" s="2">
        <v>14526</v>
      </c>
      <c r="H48" s="11">
        <f t="shared" si="1"/>
        <v>-1.1146002277511301E-2</v>
      </c>
      <c r="I48" s="11">
        <f t="shared" si="2"/>
        <v>-1.2454161765723379E-2</v>
      </c>
      <c r="J48" s="11">
        <f t="shared" si="3"/>
        <v>-9.8444169076139336E-3</v>
      </c>
    </row>
    <row r="49" spans="1:10">
      <c r="A49" s="37" t="s">
        <v>1500</v>
      </c>
      <c r="B49" s="2">
        <v>38002</v>
      </c>
      <c r="C49" s="140">
        <v>20499</v>
      </c>
      <c r="D49" s="2">
        <v>17503</v>
      </c>
      <c r="E49" s="2">
        <v>38037</v>
      </c>
      <c r="F49" s="2">
        <v>20514</v>
      </c>
      <c r="G49" s="2">
        <v>17523</v>
      </c>
      <c r="H49" s="11">
        <f t="shared" si="1"/>
        <v>-9.2015668953913292E-4</v>
      </c>
      <c r="I49" s="11">
        <f t="shared" si="2"/>
        <v>-7.3120795554255632E-4</v>
      </c>
      <c r="J49" s="11">
        <f t="shared" si="3"/>
        <v>-1.1413570735604635E-3</v>
      </c>
    </row>
    <row r="50" spans="1:10">
      <c r="A50" s="176" t="s">
        <v>209</v>
      </c>
      <c r="B50" s="176"/>
      <c r="C50" s="176"/>
      <c r="D50" s="176"/>
      <c r="E50" s="176"/>
      <c r="F50" s="176"/>
      <c r="G50" s="176"/>
      <c r="H50" s="176"/>
      <c r="I50" s="176"/>
      <c r="J50" s="176"/>
    </row>
  </sheetData>
  <mergeCells count="6">
    <mergeCell ref="A50:J50"/>
    <mergeCell ref="A1:J1"/>
    <mergeCell ref="A2:A3"/>
    <mergeCell ref="B2:D2"/>
    <mergeCell ref="E2:G2"/>
    <mergeCell ref="H2:J2"/>
  </mergeCells>
  <phoneticPr fontId="4" type="noConversion"/>
  <conditionalFormatting sqref="H4:J49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{BC9BD970-C393-4F19-B0FE-1427A9C923EE}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9BD970-C393-4F19-B0FE-1427A9C923E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H4:J49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D3" sqref="D3:F48"/>
    </sheetView>
  </sheetViews>
  <sheetFormatPr defaultRowHeight="16.5"/>
  <cols>
    <col min="1" max="1" width="17.125" customWidth="1"/>
    <col min="2" max="2" width="35.75" customWidth="1"/>
    <col min="3" max="3" width="32.125" customWidth="1"/>
    <col min="4" max="4" width="7.875" bestFit="1" customWidth="1"/>
    <col min="5" max="5" width="17.125" bestFit="1" customWidth="1"/>
  </cols>
  <sheetData>
    <row r="1" spans="1:5" ht="24">
      <c r="A1" s="186" t="s">
        <v>1658</v>
      </c>
      <c r="B1" s="186"/>
      <c r="C1" s="186"/>
      <c r="D1" s="1" t="s">
        <v>1647</v>
      </c>
      <c r="E1" s="1" t="s">
        <v>1662</v>
      </c>
    </row>
    <row r="2" spans="1:5">
      <c r="A2" s="103" t="s">
        <v>1649</v>
      </c>
      <c r="B2" s="48" t="s">
        <v>1657</v>
      </c>
      <c r="C2" s="48" t="s">
        <v>1659</v>
      </c>
    </row>
    <row r="3" spans="1:5">
      <c r="A3" s="113" t="s">
        <v>161</v>
      </c>
      <c r="B3" s="163">
        <v>94.753530964000007</v>
      </c>
      <c r="C3" s="163">
        <v>79.927105639000004</v>
      </c>
    </row>
    <row r="4" spans="1:5">
      <c r="A4" s="113" t="s">
        <v>162</v>
      </c>
      <c r="B4" s="163">
        <v>85.266426170000003</v>
      </c>
      <c r="C4" s="163">
        <v>65.307832470999998</v>
      </c>
    </row>
    <row r="5" spans="1:5">
      <c r="A5" s="113" t="s">
        <v>163</v>
      </c>
      <c r="B5" s="163">
        <v>89.247542448999994</v>
      </c>
      <c r="C5" s="163">
        <v>76.322352864999999</v>
      </c>
    </row>
    <row r="6" spans="1:5">
      <c r="A6" s="113" t="s">
        <v>164</v>
      </c>
      <c r="B6" s="163">
        <v>90.576399261999995</v>
      </c>
      <c r="C6" s="163">
        <v>76.456137905000006</v>
      </c>
    </row>
    <row r="7" spans="1:5">
      <c r="A7" s="113" t="s">
        <v>165</v>
      </c>
      <c r="B7" s="163">
        <v>87.163296165999995</v>
      </c>
      <c r="C7" s="163">
        <v>72.351454555999993</v>
      </c>
    </row>
    <row r="8" spans="1:5">
      <c r="A8" s="113" t="s">
        <v>166</v>
      </c>
      <c r="B8" s="163">
        <v>90.577358004000004</v>
      </c>
      <c r="C8" s="163">
        <v>79.340748778999995</v>
      </c>
    </row>
    <row r="9" spans="1:5">
      <c r="A9" s="113" t="s">
        <v>167</v>
      </c>
      <c r="B9" s="163">
        <v>85.686103294999995</v>
      </c>
      <c r="C9" s="163">
        <v>64.633968371999998</v>
      </c>
    </row>
    <row r="10" spans="1:5">
      <c r="A10" s="113" t="s">
        <v>168</v>
      </c>
      <c r="B10" s="163">
        <v>57.880224992000002</v>
      </c>
      <c r="C10" s="163">
        <v>55.259077269999999</v>
      </c>
    </row>
    <row r="11" spans="1:5">
      <c r="A11" s="113" t="s">
        <v>169</v>
      </c>
      <c r="B11" s="163">
        <v>87.532977914</v>
      </c>
      <c r="C11" s="163">
        <v>65.078933852999995</v>
      </c>
    </row>
    <row r="12" spans="1:5">
      <c r="A12" s="113" t="s">
        <v>202</v>
      </c>
      <c r="B12" s="163">
        <v>61.813401792999997</v>
      </c>
      <c r="C12" s="163">
        <v>44.111824222999999</v>
      </c>
    </row>
    <row r="13" spans="1:5">
      <c r="A13" s="113" t="s">
        <v>170</v>
      </c>
      <c r="B13" s="163">
        <v>60.271399262999999</v>
      </c>
      <c r="C13" s="163">
        <v>49.048098961999997</v>
      </c>
    </row>
    <row r="14" spans="1:5">
      <c r="A14" s="113" t="s">
        <v>171</v>
      </c>
      <c r="B14" s="163">
        <v>45.626669536999998</v>
      </c>
      <c r="C14" s="163">
        <v>47.374940963999997</v>
      </c>
    </row>
    <row r="15" spans="1:5">
      <c r="A15" s="113" t="s">
        <v>201</v>
      </c>
      <c r="B15" s="163">
        <v>70.560946181999995</v>
      </c>
      <c r="C15" s="163">
        <v>57.616417214000002</v>
      </c>
    </row>
    <row r="16" spans="1:5">
      <c r="A16" s="113" t="s">
        <v>85</v>
      </c>
      <c r="B16" s="163">
        <v>55.037860700000003</v>
      </c>
      <c r="C16" s="163">
        <v>30.574421409999999</v>
      </c>
    </row>
    <row r="17" spans="1:3">
      <c r="A17" s="113" t="s">
        <v>172</v>
      </c>
      <c r="B17" s="163">
        <v>61.474314573999997</v>
      </c>
      <c r="C17" s="163">
        <v>40.106626988999999</v>
      </c>
    </row>
    <row r="18" spans="1:3">
      <c r="A18" s="113" t="s">
        <v>173</v>
      </c>
      <c r="B18" s="163">
        <v>69.877731060000002</v>
      </c>
      <c r="C18" s="163">
        <v>46.439881204999999</v>
      </c>
    </row>
    <row r="19" spans="1:3">
      <c r="A19" s="113" t="s">
        <v>174</v>
      </c>
      <c r="B19" s="163">
        <v>68.551784669</v>
      </c>
      <c r="C19" s="163">
        <v>53.572443124000003</v>
      </c>
    </row>
    <row r="20" spans="1:3">
      <c r="A20" s="114" t="s">
        <v>1473</v>
      </c>
      <c r="B20" s="162">
        <v>56.214741515</v>
      </c>
      <c r="C20" s="162">
        <v>37.215062340000003</v>
      </c>
    </row>
    <row r="21" spans="1:3">
      <c r="A21" s="114" t="s">
        <v>1474</v>
      </c>
      <c r="B21" s="162">
        <v>39.094171273000001</v>
      </c>
      <c r="C21" s="162">
        <v>41.709794371000001</v>
      </c>
    </row>
    <row r="22" spans="1:3">
      <c r="A22" s="114" t="s">
        <v>1475</v>
      </c>
      <c r="B22" s="162">
        <v>65.504771687000002</v>
      </c>
      <c r="C22" s="162">
        <v>35.421524728000001</v>
      </c>
    </row>
    <row r="23" spans="1:3">
      <c r="A23" s="114" t="s">
        <v>1476</v>
      </c>
      <c r="B23" s="162">
        <v>78.051877380999997</v>
      </c>
      <c r="C23" s="162">
        <v>22.340686274999999</v>
      </c>
    </row>
    <row r="24" spans="1:3">
      <c r="A24" s="114" t="s">
        <v>1477</v>
      </c>
      <c r="B24" s="162">
        <v>9.8237572120000003</v>
      </c>
      <c r="C24" s="162">
        <v>0</v>
      </c>
    </row>
    <row r="25" spans="1:3">
      <c r="A25" s="114" t="s">
        <v>1478</v>
      </c>
      <c r="B25" s="162">
        <v>47.831552483000003</v>
      </c>
      <c r="C25" s="162">
        <v>17.611521918000001</v>
      </c>
    </row>
    <row r="26" spans="1:3">
      <c r="A26" s="115" t="s">
        <v>1479</v>
      </c>
      <c r="B26" s="163">
        <v>75.900157797000006</v>
      </c>
      <c r="C26" s="162">
        <v>76.798190321999996</v>
      </c>
    </row>
    <row r="27" spans="1:3">
      <c r="A27" s="115" t="s">
        <v>1480</v>
      </c>
      <c r="B27" s="163">
        <v>39.094171273000001</v>
      </c>
      <c r="C27" s="162">
        <v>67.272226286999995</v>
      </c>
    </row>
    <row r="28" spans="1:3">
      <c r="A28" s="115" t="s">
        <v>1481</v>
      </c>
      <c r="B28" s="163">
        <v>78.648283762000005</v>
      </c>
      <c r="C28" s="162">
        <v>75.257787557</v>
      </c>
    </row>
    <row r="29" spans="1:3">
      <c r="A29" s="115" t="s">
        <v>371</v>
      </c>
      <c r="B29" s="163">
        <v>78.810283986000002</v>
      </c>
      <c r="C29" s="162">
        <v>59.479089680999998</v>
      </c>
    </row>
    <row r="30" spans="1:3">
      <c r="A30" s="115" t="s">
        <v>1483</v>
      </c>
      <c r="B30" s="163">
        <v>72.251448952000004</v>
      </c>
      <c r="C30" s="162">
        <v>70.000882650999998</v>
      </c>
    </row>
    <row r="31" spans="1:3">
      <c r="A31" s="115" t="s">
        <v>372</v>
      </c>
      <c r="B31" s="163">
        <v>83.915806195000002</v>
      </c>
      <c r="C31" s="162">
        <v>72.339787783000006</v>
      </c>
    </row>
    <row r="32" spans="1:3">
      <c r="A32" s="115" t="s">
        <v>369</v>
      </c>
      <c r="B32" s="163">
        <v>57.486136784000003</v>
      </c>
      <c r="C32" s="162">
        <v>29.971334537000001</v>
      </c>
    </row>
    <row r="33" spans="1:6">
      <c r="A33" s="115" t="s">
        <v>370</v>
      </c>
      <c r="B33" s="163">
        <v>54.569772626000002</v>
      </c>
      <c r="C33" s="162">
        <v>41.792890262999997</v>
      </c>
    </row>
    <row r="34" spans="1:6">
      <c r="A34" s="115" t="s">
        <v>368</v>
      </c>
      <c r="B34" s="163">
        <v>13.952641165999999</v>
      </c>
      <c r="C34" s="162">
        <v>32.639399992999998</v>
      </c>
    </row>
    <row r="35" spans="1:6">
      <c r="A35" s="115" t="s">
        <v>374</v>
      </c>
      <c r="B35" s="163">
        <v>38.767574035000003</v>
      </c>
      <c r="C35" s="162">
        <v>38.092716789999997</v>
      </c>
    </row>
    <row r="36" spans="1:6">
      <c r="A36" s="115" t="s">
        <v>1489</v>
      </c>
      <c r="B36" s="163">
        <v>86.413673232999997</v>
      </c>
      <c r="C36" s="162">
        <v>78.877366996999996</v>
      </c>
    </row>
    <row r="37" spans="1:6">
      <c r="A37" s="115" t="s">
        <v>380</v>
      </c>
      <c r="B37" s="163">
        <v>1.0779436149999999</v>
      </c>
      <c r="C37" s="162">
        <v>40.829610017</v>
      </c>
    </row>
    <row r="38" spans="1:6">
      <c r="A38" s="115" t="s">
        <v>367</v>
      </c>
      <c r="B38" s="163">
        <v>16.485900217000001</v>
      </c>
      <c r="C38" s="162">
        <v>37.088520584000001</v>
      </c>
    </row>
    <row r="39" spans="1:6">
      <c r="A39" s="115" t="s">
        <v>383</v>
      </c>
      <c r="B39" s="163">
        <v>18.383483418000001</v>
      </c>
      <c r="C39" s="162">
        <v>49.907611611</v>
      </c>
    </row>
    <row r="40" spans="1:6">
      <c r="A40" s="115" t="s">
        <v>377</v>
      </c>
      <c r="B40" s="163">
        <v>50.183234081999998</v>
      </c>
      <c r="C40" s="162">
        <v>50.554437841999999</v>
      </c>
    </row>
    <row r="41" spans="1:6">
      <c r="A41" s="115" t="s">
        <v>373</v>
      </c>
      <c r="B41" s="163">
        <v>58.438253414999998</v>
      </c>
      <c r="C41" s="162">
        <v>61.316075965000003</v>
      </c>
    </row>
    <row r="42" spans="1:6">
      <c r="A42" s="115" t="s">
        <v>382</v>
      </c>
      <c r="B42" s="163">
        <v>53.351327036000001</v>
      </c>
      <c r="C42" s="162">
        <v>35.471911018</v>
      </c>
    </row>
    <row r="43" spans="1:6">
      <c r="A43" s="115" t="s">
        <v>376</v>
      </c>
      <c r="B43" s="163">
        <v>1.329534663</v>
      </c>
      <c r="C43" s="162">
        <v>46.825863953999999</v>
      </c>
    </row>
    <row r="44" spans="1:6">
      <c r="A44" s="115" t="s">
        <v>379</v>
      </c>
      <c r="B44" s="163">
        <v>72.431957858000004</v>
      </c>
      <c r="C44" s="162">
        <v>65.763114169999994</v>
      </c>
      <c r="F44" s="23"/>
    </row>
    <row r="45" spans="1:6">
      <c r="A45" s="115" t="s">
        <v>378</v>
      </c>
      <c r="B45" s="163">
        <v>0</v>
      </c>
      <c r="C45" s="162">
        <v>12.253903598000001</v>
      </c>
      <c r="F45" s="23"/>
    </row>
    <row r="46" spans="1:6">
      <c r="A46" s="115" t="s">
        <v>381</v>
      </c>
      <c r="B46" s="163">
        <v>1.3950539</v>
      </c>
      <c r="C46" s="162">
        <v>17.134484885999999</v>
      </c>
      <c r="F46" s="23"/>
    </row>
    <row r="47" spans="1:6">
      <c r="A47" s="115" t="s">
        <v>375</v>
      </c>
      <c r="B47" s="163">
        <v>12.807017544000001</v>
      </c>
      <c r="C47" s="162">
        <v>13.021557719</v>
      </c>
      <c r="F47" s="23"/>
    </row>
    <row r="48" spans="1:6">
      <c r="A48" s="231" t="s">
        <v>213</v>
      </c>
      <c r="B48" s="232"/>
      <c r="C48" s="233"/>
      <c r="D48" s="23"/>
      <c r="E48" s="23"/>
      <c r="F48" s="23"/>
    </row>
    <row r="49" spans="4:6">
      <c r="D49" s="23"/>
      <c r="E49" s="23"/>
      <c r="F49" s="23"/>
    </row>
    <row r="50" spans="4:6">
      <c r="D50" s="23"/>
      <c r="E50" s="23"/>
      <c r="F50" s="23"/>
    </row>
    <row r="51" spans="4:6">
      <c r="D51" s="23"/>
      <c r="E51" s="23"/>
      <c r="F51" s="23"/>
    </row>
  </sheetData>
  <mergeCells count="2">
    <mergeCell ref="A1:C1"/>
    <mergeCell ref="A48:C48"/>
  </mergeCells>
  <phoneticPr fontId="4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D49" sqref="C3:D49"/>
    </sheetView>
  </sheetViews>
  <sheetFormatPr defaultRowHeight="16.5"/>
  <cols>
    <col min="1" max="1" width="30.5" customWidth="1"/>
    <col min="2" max="2" width="37.875" customWidth="1"/>
    <col min="3" max="3" width="7.875" bestFit="1" customWidth="1"/>
    <col min="4" max="4" width="17.125" bestFit="1" customWidth="1"/>
    <col min="10" max="10" width="39.375" customWidth="1"/>
  </cols>
  <sheetData>
    <row r="1" spans="1:4" ht="24">
      <c r="A1" s="186" t="s">
        <v>1775</v>
      </c>
      <c r="B1" s="186"/>
      <c r="C1" s="1" t="s">
        <v>1647</v>
      </c>
      <c r="D1" s="1" t="s">
        <v>1662</v>
      </c>
    </row>
    <row r="2" spans="1:4">
      <c r="A2" s="22" t="s">
        <v>1661</v>
      </c>
      <c r="B2" s="22" t="s">
        <v>1660</v>
      </c>
    </row>
    <row r="3" spans="1:4">
      <c r="A3" s="113" t="s">
        <v>161</v>
      </c>
      <c r="B3" s="163">
        <v>91.416956264999996</v>
      </c>
    </row>
    <row r="4" spans="1:4">
      <c r="A4" s="113" t="s">
        <v>162</v>
      </c>
      <c r="B4" s="163">
        <v>92.833412949999996</v>
      </c>
    </row>
    <row r="5" spans="1:4">
      <c r="A5" s="113" t="s">
        <v>163</v>
      </c>
      <c r="B5" s="163">
        <v>94.596717071</v>
      </c>
    </row>
    <row r="6" spans="1:4">
      <c r="A6" s="113" t="s">
        <v>164</v>
      </c>
      <c r="B6" s="163">
        <v>83.929005001999997</v>
      </c>
    </row>
    <row r="7" spans="1:4">
      <c r="A7" s="113" t="s">
        <v>165</v>
      </c>
      <c r="B7" s="163">
        <v>97.398782667000006</v>
      </c>
    </row>
    <row r="8" spans="1:4">
      <c r="A8" s="113" t="s">
        <v>166</v>
      </c>
      <c r="B8" s="163">
        <v>93.648204251999999</v>
      </c>
    </row>
    <row r="9" spans="1:4">
      <c r="A9" s="113" t="s">
        <v>167</v>
      </c>
      <c r="B9" s="163">
        <v>88.462893377</v>
      </c>
    </row>
    <row r="10" spans="1:4">
      <c r="A10" s="113" t="s">
        <v>168</v>
      </c>
      <c r="B10" s="163">
        <v>82.152406416999995</v>
      </c>
    </row>
    <row r="11" spans="1:4">
      <c r="A11" s="113" t="s">
        <v>169</v>
      </c>
      <c r="B11" s="163">
        <v>83.592755209000003</v>
      </c>
    </row>
    <row r="12" spans="1:4">
      <c r="A12" s="113" t="s">
        <v>202</v>
      </c>
      <c r="B12" s="163">
        <v>47.307495054999997</v>
      </c>
    </row>
    <row r="13" spans="1:4">
      <c r="A13" s="113" t="s">
        <v>170</v>
      </c>
      <c r="B13" s="163">
        <v>72.353097379000005</v>
      </c>
    </row>
    <row r="14" spans="1:4">
      <c r="A14" s="113" t="s">
        <v>171</v>
      </c>
      <c r="B14" s="163">
        <v>61.995804006</v>
      </c>
    </row>
    <row r="15" spans="1:4">
      <c r="A15" s="113" t="s">
        <v>201</v>
      </c>
      <c r="B15" s="163">
        <v>72.404683988000002</v>
      </c>
    </row>
    <row r="16" spans="1:4">
      <c r="A16" s="113" t="s">
        <v>85</v>
      </c>
      <c r="B16" s="163">
        <v>75.364270011000002</v>
      </c>
    </row>
    <row r="17" spans="1:2">
      <c r="A17" s="113" t="s">
        <v>172</v>
      </c>
      <c r="B17" s="163">
        <v>62.061991911</v>
      </c>
    </row>
    <row r="18" spans="1:2">
      <c r="A18" s="113" t="s">
        <v>173</v>
      </c>
      <c r="B18" s="163">
        <v>89.960950482000001</v>
      </c>
    </row>
    <row r="19" spans="1:2">
      <c r="A19" s="113" t="s">
        <v>174</v>
      </c>
      <c r="B19" s="163">
        <v>71.171171170999997</v>
      </c>
    </row>
    <row r="20" spans="1:2">
      <c r="A20" s="114" t="s">
        <v>1473</v>
      </c>
      <c r="B20" s="162">
        <v>74.364330476000006</v>
      </c>
    </row>
    <row r="21" spans="1:2">
      <c r="A21" s="114" t="s">
        <v>1474</v>
      </c>
      <c r="B21" s="162">
        <v>85.010128292000005</v>
      </c>
    </row>
    <row r="22" spans="1:2">
      <c r="A22" s="114" t="s">
        <v>1475</v>
      </c>
      <c r="B22" s="162">
        <v>82.187021552000004</v>
      </c>
    </row>
    <row r="23" spans="1:2">
      <c r="A23" s="114" t="s">
        <v>1476</v>
      </c>
      <c r="B23" s="162">
        <v>82.941939202</v>
      </c>
    </row>
    <row r="24" spans="1:2">
      <c r="A24" s="114" t="s">
        <v>1477</v>
      </c>
      <c r="B24" s="162">
        <v>47.194890385000001</v>
      </c>
    </row>
    <row r="25" spans="1:2">
      <c r="A25" s="114" t="s">
        <v>1478</v>
      </c>
      <c r="B25" s="162">
        <v>55.972841078000002</v>
      </c>
    </row>
    <row r="26" spans="1:2">
      <c r="A26" s="115" t="s">
        <v>1479</v>
      </c>
      <c r="B26" s="162">
        <v>77.631229529999999</v>
      </c>
    </row>
    <row r="27" spans="1:2">
      <c r="A27" s="115" t="s">
        <v>1480</v>
      </c>
      <c r="B27" s="162">
        <v>79.745481767000001</v>
      </c>
    </row>
    <row r="28" spans="1:2">
      <c r="A28" s="115" t="s">
        <v>1481</v>
      </c>
      <c r="B28" s="162">
        <v>78.989078316000004</v>
      </c>
    </row>
    <row r="29" spans="1:2">
      <c r="A29" s="115" t="s">
        <v>371</v>
      </c>
      <c r="B29" s="162">
        <v>67.557737771000006</v>
      </c>
    </row>
    <row r="30" spans="1:2">
      <c r="A30" s="115" t="s">
        <v>1483</v>
      </c>
      <c r="B30" s="162">
        <v>70.814917127000001</v>
      </c>
    </row>
    <row r="31" spans="1:2">
      <c r="A31" s="115" t="s">
        <v>372</v>
      </c>
      <c r="B31" s="162">
        <v>77.396996533999996</v>
      </c>
    </row>
    <row r="32" spans="1:2">
      <c r="A32" s="115" t="s">
        <v>369</v>
      </c>
      <c r="B32" s="162">
        <v>29.314888011000001</v>
      </c>
    </row>
    <row r="33" spans="1:3">
      <c r="A33" s="115" t="s">
        <v>370</v>
      </c>
      <c r="B33" s="162">
        <v>35.886349598999999</v>
      </c>
    </row>
    <row r="34" spans="1:3">
      <c r="A34" s="115" t="s">
        <v>368</v>
      </c>
      <c r="B34" s="162">
        <v>39.653531315000002</v>
      </c>
    </row>
    <row r="35" spans="1:3">
      <c r="A35" s="115" t="s">
        <v>374</v>
      </c>
      <c r="B35" s="162">
        <v>43.214172730000001</v>
      </c>
    </row>
    <row r="36" spans="1:3">
      <c r="A36" s="115" t="s">
        <v>1489</v>
      </c>
      <c r="B36" s="162">
        <v>82.616618075999995</v>
      </c>
    </row>
    <row r="37" spans="1:3">
      <c r="A37" s="115" t="s">
        <v>380</v>
      </c>
      <c r="B37" s="162">
        <v>40.014040014000003</v>
      </c>
    </row>
    <row r="38" spans="1:3">
      <c r="A38" s="115" t="s">
        <v>367</v>
      </c>
      <c r="B38" s="162">
        <v>54.079765825000003</v>
      </c>
    </row>
    <row r="39" spans="1:3">
      <c r="A39" s="115" t="s">
        <v>383</v>
      </c>
      <c r="B39" s="162">
        <v>52.713465456999998</v>
      </c>
    </row>
    <row r="40" spans="1:3">
      <c r="A40" s="115" t="s">
        <v>377</v>
      </c>
      <c r="B40" s="162">
        <v>42.881298612999998</v>
      </c>
    </row>
    <row r="41" spans="1:3">
      <c r="A41" s="115" t="s">
        <v>373</v>
      </c>
      <c r="B41" s="162">
        <v>50.293592035000003</v>
      </c>
    </row>
    <row r="42" spans="1:3">
      <c r="A42" s="115" t="s">
        <v>382</v>
      </c>
      <c r="B42" s="162">
        <v>39.140698772</v>
      </c>
    </row>
    <row r="43" spans="1:3">
      <c r="A43" s="115" t="s">
        <v>376</v>
      </c>
      <c r="B43" s="162">
        <v>46.0456942</v>
      </c>
    </row>
    <row r="44" spans="1:3">
      <c r="A44" s="115" t="s">
        <v>379</v>
      </c>
      <c r="B44" s="162">
        <v>68.798862829000001</v>
      </c>
    </row>
    <row r="45" spans="1:3">
      <c r="A45" s="115" t="s">
        <v>378</v>
      </c>
      <c r="B45" s="162">
        <v>14.594450373999999</v>
      </c>
    </row>
    <row r="46" spans="1:3">
      <c r="A46" s="115" t="s">
        <v>381</v>
      </c>
      <c r="B46" s="162">
        <v>1.9595035919999999</v>
      </c>
    </row>
    <row r="47" spans="1:3">
      <c r="A47" s="115" t="s">
        <v>375</v>
      </c>
      <c r="B47" s="162">
        <v>12.767555389</v>
      </c>
    </row>
    <row r="48" spans="1:3">
      <c r="A48" s="230" t="s">
        <v>213</v>
      </c>
      <c r="B48" s="230"/>
      <c r="C48" s="117"/>
    </row>
    <row r="49" spans="3:3">
      <c r="C49" s="117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145" zoomScaleNormal="145" workbookViewId="0">
      <selection activeCell="F34" sqref="F34"/>
    </sheetView>
  </sheetViews>
  <sheetFormatPr defaultRowHeight="16.5"/>
  <cols>
    <col min="1" max="1" width="22" customWidth="1"/>
    <col min="2" max="2" width="15.875" customWidth="1"/>
    <col min="3" max="3" width="15.25" customWidth="1"/>
    <col min="4" max="4" width="16.75" customWidth="1"/>
    <col min="5" max="5" width="10.875" bestFit="1" customWidth="1"/>
    <col min="6" max="6" width="17.125" bestFit="1" customWidth="1"/>
  </cols>
  <sheetData>
    <row r="1" spans="1:6" ht="26.25">
      <c r="A1" s="234" t="s">
        <v>535</v>
      </c>
      <c r="B1" s="234"/>
      <c r="C1" s="234"/>
      <c r="D1" s="234"/>
      <c r="E1" s="1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19">
        <v>22928</v>
      </c>
      <c r="C3" s="19" t="s">
        <v>441</v>
      </c>
      <c r="D3" s="19" t="s">
        <v>442</v>
      </c>
    </row>
    <row r="4" spans="1:6">
      <c r="A4" s="113" t="s">
        <v>162</v>
      </c>
      <c r="B4" s="119">
        <v>14512</v>
      </c>
      <c r="C4" s="19" t="s">
        <v>444</v>
      </c>
      <c r="D4" s="19" t="s">
        <v>445</v>
      </c>
    </row>
    <row r="5" spans="1:6">
      <c r="A5" s="113" t="s">
        <v>163</v>
      </c>
      <c r="B5" s="119">
        <v>8183</v>
      </c>
      <c r="C5" s="19" t="s">
        <v>458</v>
      </c>
      <c r="D5" s="19" t="s">
        <v>461</v>
      </c>
    </row>
    <row r="6" spans="1:6">
      <c r="A6" s="113" t="s">
        <v>164</v>
      </c>
      <c r="B6" s="119">
        <v>8977</v>
      </c>
      <c r="C6" s="19" t="s">
        <v>455</v>
      </c>
      <c r="D6" s="19" t="s">
        <v>460</v>
      </c>
    </row>
    <row r="7" spans="1:6">
      <c r="A7" s="113" t="s">
        <v>165</v>
      </c>
      <c r="B7" s="119">
        <v>4566</v>
      </c>
      <c r="C7" s="19" t="s">
        <v>465</v>
      </c>
      <c r="D7" s="19" t="s">
        <v>472</v>
      </c>
    </row>
    <row r="8" spans="1:6">
      <c r="A8" s="113" t="s">
        <v>166</v>
      </c>
      <c r="B8" s="119">
        <v>4588</v>
      </c>
      <c r="C8" s="19" t="s">
        <v>477</v>
      </c>
      <c r="D8" s="19" t="s">
        <v>479</v>
      </c>
    </row>
    <row r="9" spans="1:6">
      <c r="A9" s="113" t="s">
        <v>167</v>
      </c>
      <c r="B9" s="119">
        <v>4554</v>
      </c>
      <c r="C9" s="19" t="s">
        <v>483</v>
      </c>
      <c r="D9" s="19" t="s">
        <v>484</v>
      </c>
    </row>
    <row r="10" spans="1:6">
      <c r="A10" s="113" t="s">
        <v>168</v>
      </c>
      <c r="B10" s="118">
        <v>920</v>
      </c>
      <c r="C10" s="19" t="s">
        <v>488</v>
      </c>
      <c r="D10" s="19" t="s">
        <v>489</v>
      </c>
    </row>
    <row r="11" spans="1:6">
      <c r="A11" s="113" t="s">
        <v>169</v>
      </c>
      <c r="B11" s="119">
        <v>43644</v>
      </c>
      <c r="C11" s="19" t="s">
        <v>491</v>
      </c>
      <c r="D11" s="19" t="s">
        <v>492</v>
      </c>
    </row>
    <row r="12" spans="1:6">
      <c r="A12" s="113" t="s">
        <v>202</v>
      </c>
      <c r="B12" s="119">
        <v>15817</v>
      </c>
      <c r="C12" s="19" t="s">
        <v>500</v>
      </c>
      <c r="D12" s="19" t="s">
        <v>503</v>
      </c>
    </row>
    <row r="13" spans="1:6">
      <c r="A13" s="113" t="s">
        <v>170</v>
      </c>
      <c r="B13" s="119">
        <v>12470</v>
      </c>
      <c r="C13" s="19" t="s">
        <v>456</v>
      </c>
      <c r="D13" s="19" t="s">
        <v>507</v>
      </c>
    </row>
    <row r="14" spans="1:6">
      <c r="A14" s="113" t="s">
        <v>171</v>
      </c>
      <c r="B14" s="119">
        <v>14329</v>
      </c>
      <c r="C14" s="19" t="s">
        <v>499</v>
      </c>
      <c r="D14" s="19" t="s">
        <v>512</v>
      </c>
    </row>
    <row r="15" spans="1:6">
      <c r="A15" s="113" t="s">
        <v>201</v>
      </c>
      <c r="B15" s="119">
        <v>12436</v>
      </c>
      <c r="C15" s="19" t="s">
        <v>457</v>
      </c>
      <c r="D15" s="19" t="s">
        <v>509</v>
      </c>
    </row>
    <row r="16" spans="1:6">
      <c r="A16" s="113" t="s">
        <v>85</v>
      </c>
      <c r="B16" s="119">
        <v>19556</v>
      </c>
      <c r="C16" s="19" t="s">
        <v>498</v>
      </c>
      <c r="D16" s="19" t="s">
        <v>446</v>
      </c>
    </row>
    <row r="17" spans="1:4">
      <c r="A17" s="113" t="s">
        <v>172</v>
      </c>
      <c r="B17" s="119">
        <v>21304</v>
      </c>
      <c r="C17" s="19" t="s">
        <v>519</v>
      </c>
      <c r="D17" s="19" t="s">
        <v>505</v>
      </c>
    </row>
    <row r="18" spans="1:4">
      <c r="A18" s="113" t="s">
        <v>173</v>
      </c>
      <c r="B18" s="119">
        <v>17937</v>
      </c>
      <c r="C18" s="19" t="s">
        <v>524</v>
      </c>
      <c r="D18" s="19" t="s">
        <v>502</v>
      </c>
    </row>
    <row r="19" spans="1:4">
      <c r="A19" s="113" t="s">
        <v>174</v>
      </c>
      <c r="B19" s="119">
        <v>5029</v>
      </c>
      <c r="C19" s="19" t="s">
        <v>452</v>
      </c>
      <c r="D19" s="19" t="s">
        <v>527</v>
      </c>
    </row>
    <row r="20" spans="1:4">
      <c r="A20" s="115" t="s">
        <v>1479</v>
      </c>
      <c r="B20" s="118">
        <v>898</v>
      </c>
      <c r="C20" s="19" t="s">
        <v>623</v>
      </c>
      <c r="D20" s="19" t="s">
        <v>473</v>
      </c>
    </row>
    <row r="21" spans="1:4">
      <c r="A21" s="115" t="s">
        <v>1480</v>
      </c>
      <c r="B21" s="118">
        <v>899</v>
      </c>
      <c r="C21" s="19" t="s">
        <v>545</v>
      </c>
      <c r="D21" s="19" t="s">
        <v>598</v>
      </c>
    </row>
    <row r="22" spans="1:4">
      <c r="A22" s="115" t="s">
        <v>1481</v>
      </c>
      <c r="B22" s="118">
        <v>899</v>
      </c>
      <c r="C22" s="19" t="s">
        <v>542</v>
      </c>
      <c r="D22" s="19" t="s">
        <v>580</v>
      </c>
    </row>
    <row r="23" spans="1:4">
      <c r="A23" s="115" t="s">
        <v>371</v>
      </c>
      <c r="B23" s="118">
        <v>901</v>
      </c>
      <c r="C23" s="19" t="s">
        <v>602</v>
      </c>
      <c r="D23" s="19" t="s">
        <v>630</v>
      </c>
    </row>
    <row r="24" spans="1:4">
      <c r="A24" s="115" t="s">
        <v>1483</v>
      </c>
      <c r="B24" s="118">
        <v>898</v>
      </c>
      <c r="C24" s="19" t="s">
        <v>579</v>
      </c>
      <c r="D24" s="19" t="s">
        <v>611</v>
      </c>
    </row>
    <row r="25" spans="1:4">
      <c r="A25" s="115" t="s">
        <v>372</v>
      </c>
      <c r="B25" s="118">
        <v>891</v>
      </c>
      <c r="C25" s="19" t="s">
        <v>565</v>
      </c>
      <c r="D25" s="19" t="s">
        <v>530</v>
      </c>
    </row>
    <row r="26" spans="1:4">
      <c r="A26" s="115" t="s">
        <v>369</v>
      </c>
      <c r="B26" s="118">
        <v>886</v>
      </c>
      <c r="C26" s="19" t="s">
        <v>626</v>
      </c>
      <c r="D26" s="19" t="s">
        <v>627</v>
      </c>
    </row>
    <row r="27" spans="1:4">
      <c r="A27" s="115" t="s">
        <v>370</v>
      </c>
      <c r="B27" s="118">
        <v>879</v>
      </c>
      <c r="C27" s="19" t="s">
        <v>550</v>
      </c>
      <c r="D27" s="19" t="s">
        <v>629</v>
      </c>
    </row>
    <row r="28" spans="1:4">
      <c r="A28" s="115" t="s">
        <v>368</v>
      </c>
      <c r="B28" s="118">
        <v>890</v>
      </c>
      <c r="C28" s="19" t="s">
        <v>551</v>
      </c>
      <c r="D28" s="19" t="s">
        <v>624</v>
      </c>
    </row>
    <row r="29" spans="1:4">
      <c r="A29" s="115" t="s">
        <v>374</v>
      </c>
      <c r="B29" s="118">
        <v>887</v>
      </c>
      <c r="C29" s="19" t="s">
        <v>606</v>
      </c>
      <c r="D29" s="19" t="s">
        <v>632</v>
      </c>
    </row>
    <row r="30" spans="1:4">
      <c r="A30" s="115" t="s">
        <v>1489</v>
      </c>
      <c r="B30" s="118">
        <v>889</v>
      </c>
      <c r="C30" s="19" t="s">
        <v>587</v>
      </c>
      <c r="D30" s="19" t="s">
        <v>603</v>
      </c>
    </row>
    <row r="31" spans="1:4">
      <c r="A31" s="115" t="s">
        <v>380</v>
      </c>
      <c r="B31" s="118">
        <v>884</v>
      </c>
      <c r="C31" s="19" t="s">
        <v>642</v>
      </c>
      <c r="D31" s="19" t="s">
        <v>643</v>
      </c>
    </row>
    <row r="32" spans="1:4">
      <c r="A32" s="115" t="s">
        <v>367</v>
      </c>
      <c r="B32" s="118">
        <v>882</v>
      </c>
      <c r="C32" s="19" t="s">
        <v>620</v>
      </c>
      <c r="D32" s="19" t="s">
        <v>621</v>
      </c>
    </row>
    <row r="33" spans="1:4">
      <c r="A33" s="115" t="s">
        <v>383</v>
      </c>
      <c r="B33" s="118">
        <v>891</v>
      </c>
      <c r="C33" s="19" t="s">
        <v>649</v>
      </c>
      <c r="D33" s="19" t="s">
        <v>612</v>
      </c>
    </row>
    <row r="34" spans="1:4">
      <c r="A34" s="115" t="s">
        <v>377</v>
      </c>
      <c r="B34" s="118">
        <v>887</v>
      </c>
      <c r="C34" s="19" t="s">
        <v>639</v>
      </c>
      <c r="D34" s="19" t="s">
        <v>599</v>
      </c>
    </row>
    <row r="35" spans="1:4">
      <c r="A35" s="115" t="s">
        <v>373</v>
      </c>
      <c r="B35" s="118">
        <v>891</v>
      </c>
      <c r="C35" s="19" t="s">
        <v>563</v>
      </c>
      <c r="D35" s="19" t="s">
        <v>594</v>
      </c>
    </row>
    <row r="36" spans="1:4">
      <c r="A36" s="115" t="s">
        <v>382</v>
      </c>
      <c r="B36" s="118">
        <v>879</v>
      </c>
      <c r="C36" s="19" t="s">
        <v>646</v>
      </c>
      <c r="D36" s="19" t="s">
        <v>647</v>
      </c>
    </row>
    <row r="37" spans="1:4">
      <c r="A37" s="115" t="s">
        <v>376</v>
      </c>
      <c r="B37" s="118">
        <v>889</v>
      </c>
      <c r="C37" s="19" t="s">
        <v>635</v>
      </c>
      <c r="D37" s="19" t="s">
        <v>636</v>
      </c>
    </row>
    <row r="38" spans="1:4">
      <c r="A38" s="115" t="s">
        <v>379</v>
      </c>
      <c r="B38" s="118">
        <v>886</v>
      </c>
      <c r="C38" s="19" t="s">
        <v>552</v>
      </c>
      <c r="D38" s="19" t="s">
        <v>641</v>
      </c>
    </row>
    <row r="39" spans="1:4">
      <c r="A39" s="115" t="s">
        <v>378</v>
      </c>
      <c r="B39" s="118">
        <v>887</v>
      </c>
      <c r="C39" s="19" t="s">
        <v>584</v>
      </c>
      <c r="D39" s="19" t="s">
        <v>640</v>
      </c>
    </row>
    <row r="40" spans="1:4">
      <c r="A40" s="115" t="s">
        <v>381</v>
      </c>
      <c r="B40" s="118">
        <v>878</v>
      </c>
      <c r="C40" s="19" t="s">
        <v>618</v>
      </c>
      <c r="D40" s="19" t="s">
        <v>644</v>
      </c>
    </row>
    <row r="41" spans="1:4">
      <c r="A41" s="115" t="s">
        <v>375</v>
      </c>
      <c r="B41" s="118">
        <v>885</v>
      </c>
      <c r="C41" s="19" t="s">
        <v>633</v>
      </c>
      <c r="D41" s="19" t="s">
        <v>634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D33" sqref="D33"/>
    </sheetView>
  </sheetViews>
  <sheetFormatPr defaultRowHeight="16.5"/>
  <cols>
    <col min="1" max="1" width="15.125" bestFit="1" customWidth="1"/>
    <col min="2" max="2" width="11.625" customWidth="1"/>
    <col min="3" max="3" width="9.875" customWidth="1"/>
    <col min="4" max="4" width="13.875" customWidth="1"/>
    <col min="5" max="5" width="10.875" bestFit="1" customWidth="1"/>
    <col min="6" max="6" width="17.125" bestFit="1" customWidth="1"/>
  </cols>
  <sheetData>
    <row r="1" spans="1:6" ht="26.25">
      <c r="A1" s="234" t="s">
        <v>753</v>
      </c>
      <c r="B1" s="234"/>
      <c r="C1" s="234"/>
      <c r="D1" s="234"/>
      <c r="E1" s="1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1">
        <v>22928</v>
      </c>
      <c r="C3" s="21" t="s">
        <v>670</v>
      </c>
      <c r="D3" s="21" t="s">
        <v>671</v>
      </c>
    </row>
    <row r="4" spans="1:6">
      <c r="A4" s="113" t="s">
        <v>162</v>
      </c>
      <c r="B4" s="121">
        <v>14513</v>
      </c>
      <c r="C4" s="21" t="s">
        <v>679</v>
      </c>
      <c r="D4" s="21" t="s">
        <v>682</v>
      </c>
    </row>
    <row r="5" spans="1:6">
      <c r="A5" s="113" t="s">
        <v>163</v>
      </c>
      <c r="B5" s="121">
        <v>8183</v>
      </c>
      <c r="C5" s="21" t="s">
        <v>686</v>
      </c>
      <c r="D5" s="21" t="s">
        <v>688</v>
      </c>
    </row>
    <row r="6" spans="1:6">
      <c r="A6" s="113" t="s">
        <v>164</v>
      </c>
      <c r="B6" s="121">
        <v>8977</v>
      </c>
      <c r="C6" s="21" t="s">
        <v>692</v>
      </c>
      <c r="D6" s="21" t="s">
        <v>693</v>
      </c>
    </row>
    <row r="7" spans="1:6">
      <c r="A7" s="113" t="s">
        <v>165</v>
      </c>
      <c r="B7" s="121">
        <v>4566</v>
      </c>
      <c r="C7" s="21" t="s">
        <v>697</v>
      </c>
      <c r="D7" s="21" t="s">
        <v>700</v>
      </c>
    </row>
    <row r="8" spans="1:6">
      <c r="A8" s="113" t="s">
        <v>166</v>
      </c>
      <c r="B8" s="121">
        <v>4588</v>
      </c>
      <c r="C8" s="21" t="s">
        <v>705</v>
      </c>
      <c r="D8" s="21" t="s">
        <v>706</v>
      </c>
    </row>
    <row r="9" spans="1:6">
      <c r="A9" s="113" t="s">
        <v>167</v>
      </c>
      <c r="B9" s="121">
        <v>4554</v>
      </c>
      <c r="C9" s="21" t="s">
        <v>698</v>
      </c>
      <c r="D9" s="21" t="s">
        <v>711</v>
      </c>
    </row>
    <row r="10" spans="1:6">
      <c r="A10" s="113" t="s">
        <v>168</v>
      </c>
      <c r="B10" s="120">
        <v>920</v>
      </c>
      <c r="C10" s="21" t="s">
        <v>702</v>
      </c>
      <c r="D10" s="21" t="s">
        <v>704</v>
      </c>
    </row>
    <row r="11" spans="1:6">
      <c r="A11" s="113" t="s">
        <v>169</v>
      </c>
      <c r="B11" s="121">
        <v>43642</v>
      </c>
      <c r="C11" s="21" t="s">
        <v>718</v>
      </c>
      <c r="D11" s="21" t="s">
        <v>719</v>
      </c>
    </row>
    <row r="12" spans="1:6">
      <c r="A12" s="113" t="s">
        <v>202</v>
      </c>
      <c r="B12" s="121">
        <v>15817</v>
      </c>
      <c r="C12" s="21" t="s">
        <v>684</v>
      </c>
      <c r="D12" s="21" t="s">
        <v>691</v>
      </c>
    </row>
    <row r="13" spans="1:6">
      <c r="A13" s="113" t="s">
        <v>170</v>
      </c>
      <c r="B13" s="121">
        <v>12469</v>
      </c>
      <c r="C13" s="21" t="s">
        <v>687</v>
      </c>
      <c r="D13" s="21" t="s">
        <v>723</v>
      </c>
    </row>
    <row r="14" spans="1:6">
      <c r="A14" s="113" t="s">
        <v>171</v>
      </c>
      <c r="B14" s="121">
        <v>14329</v>
      </c>
      <c r="C14" s="21" t="s">
        <v>728</v>
      </c>
      <c r="D14" s="21" t="s">
        <v>722</v>
      </c>
    </row>
    <row r="15" spans="1:6">
      <c r="A15" s="113" t="s">
        <v>201</v>
      </c>
      <c r="B15" s="121">
        <v>12436</v>
      </c>
      <c r="C15" s="21" t="s">
        <v>685</v>
      </c>
      <c r="D15" s="21" t="s">
        <v>674</v>
      </c>
    </row>
    <row r="16" spans="1:6">
      <c r="A16" s="113" t="s">
        <v>85</v>
      </c>
      <c r="B16" s="121">
        <v>19554</v>
      </c>
      <c r="C16" s="21" t="s">
        <v>741</v>
      </c>
      <c r="D16" s="21" t="s">
        <v>735</v>
      </c>
    </row>
    <row r="17" spans="1:4">
      <c r="A17" s="113" t="s">
        <v>172</v>
      </c>
      <c r="B17" s="121">
        <v>21304</v>
      </c>
      <c r="C17" s="21" t="s">
        <v>678</v>
      </c>
      <c r="D17" s="21" t="s">
        <v>732</v>
      </c>
    </row>
    <row r="18" spans="1:4">
      <c r="A18" s="113" t="s">
        <v>173</v>
      </c>
      <c r="B18" s="121">
        <v>17937</v>
      </c>
      <c r="C18" s="21" t="s">
        <v>720</v>
      </c>
      <c r="D18" s="21" t="s">
        <v>746</v>
      </c>
    </row>
    <row r="19" spans="1:4">
      <c r="A19" s="113" t="s">
        <v>174</v>
      </c>
      <c r="B19" s="121">
        <v>5028</v>
      </c>
      <c r="C19" s="21" t="s">
        <v>748</v>
      </c>
      <c r="D19" s="21" t="s">
        <v>750</v>
      </c>
    </row>
    <row r="20" spans="1:4">
      <c r="A20" s="115" t="s">
        <v>1479</v>
      </c>
      <c r="B20" s="120">
        <v>823</v>
      </c>
      <c r="C20" s="21" t="s">
        <v>761</v>
      </c>
      <c r="D20" s="21" t="s">
        <v>743</v>
      </c>
    </row>
    <row r="21" spans="1:4">
      <c r="A21" s="115" t="s">
        <v>1480</v>
      </c>
      <c r="B21" s="120">
        <v>745</v>
      </c>
      <c r="C21" s="21" t="s">
        <v>737</v>
      </c>
      <c r="D21" s="21" t="s">
        <v>701</v>
      </c>
    </row>
    <row r="22" spans="1:4">
      <c r="A22" s="115" t="s">
        <v>1481</v>
      </c>
      <c r="B22" s="120">
        <v>825</v>
      </c>
      <c r="C22" s="21" t="s">
        <v>765</v>
      </c>
      <c r="D22" s="21" t="s">
        <v>766</v>
      </c>
    </row>
    <row r="23" spans="1:4">
      <c r="A23" s="115" t="s">
        <v>371</v>
      </c>
      <c r="B23" s="120">
        <v>833</v>
      </c>
      <c r="C23" s="21" t="s">
        <v>760</v>
      </c>
      <c r="D23" s="21" t="s">
        <v>730</v>
      </c>
    </row>
    <row r="24" spans="1:4">
      <c r="A24" s="115" t="s">
        <v>1483</v>
      </c>
      <c r="B24" s="120">
        <v>806</v>
      </c>
      <c r="C24" s="21" t="s">
        <v>757</v>
      </c>
      <c r="D24" s="21" t="s">
        <v>758</v>
      </c>
    </row>
    <row r="25" spans="1:4">
      <c r="A25" s="115" t="s">
        <v>372</v>
      </c>
      <c r="B25" s="121">
        <v>1018</v>
      </c>
      <c r="C25" s="21" t="s">
        <v>738</v>
      </c>
      <c r="D25" s="21" t="s">
        <v>715</v>
      </c>
    </row>
    <row r="26" spans="1:4">
      <c r="A26" s="115" t="s">
        <v>369</v>
      </c>
      <c r="B26" s="120">
        <v>918</v>
      </c>
      <c r="C26" s="21" t="s">
        <v>689</v>
      </c>
      <c r="D26" s="21" t="s">
        <v>485</v>
      </c>
    </row>
    <row r="27" spans="1:4">
      <c r="A27" s="115" t="s">
        <v>370</v>
      </c>
      <c r="B27" s="120">
        <v>984</v>
      </c>
      <c r="C27" s="21" t="s">
        <v>759</v>
      </c>
      <c r="D27" s="21" t="s">
        <v>742</v>
      </c>
    </row>
    <row r="28" spans="1:4">
      <c r="A28" s="115" t="s">
        <v>368</v>
      </c>
      <c r="B28" s="120">
        <v>846</v>
      </c>
      <c r="C28" s="21" t="s">
        <v>755</v>
      </c>
      <c r="D28" s="21" t="s">
        <v>756</v>
      </c>
    </row>
    <row r="29" spans="1:4">
      <c r="A29" s="115" t="s">
        <v>374</v>
      </c>
      <c r="B29" s="120">
        <v>901</v>
      </c>
      <c r="C29" s="21" t="s">
        <v>763</v>
      </c>
      <c r="D29" s="21" t="s">
        <v>764</v>
      </c>
    </row>
    <row r="30" spans="1:4">
      <c r="A30" s="115" t="s">
        <v>1489</v>
      </c>
      <c r="B30" s="121">
        <v>1060</v>
      </c>
      <c r="C30" s="21" t="s">
        <v>781</v>
      </c>
      <c r="D30" s="21" t="s">
        <v>714</v>
      </c>
    </row>
    <row r="31" spans="1:4">
      <c r="A31" s="115" t="s">
        <v>380</v>
      </c>
      <c r="B31" s="120">
        <v>843</v>
      </c>
      <c r="C31" s="21" t="s">
        <v>774</v>
      </c>
      <c r="D31" s="21" t="s">
        <v>775</v>
      </c>
    </row>
    <row r="32" spans="1:4">
      <c r="A32" s="115" t="s">
        <v>367</v>
      </c>
      <c r="B32" s="120">
        <v>820</v>
      </c>
      <c r="C32" s="21" t="s">
        <v>469</v>
      </c>
      <c r="D32" s="21" t="s">
        <v>754</v>
      </c>
    </row>
    <row r="33" spans="1:4">
      <c r="A33" s="115" t="s">
        <v>383</v>
      </c>
      <c r="B33" s="120">
        <v>844</v>
      </c>
      <c r="C33" s="21" t="s">
        <v>779</v>
      </c>
      <c r="D33" s="21" t="s">
        <v>780</v>
      </c>
    </row>
    <row r="34" spans="1:4">
      <c r="A34" s="115" t="s">
        <v>377</v>
      </c>
      <c r="B34" s="120">
        <v>816</v>
      </c>
      <c r="C34" s="21" t="s">
        <v>770</v>
      </c>
      <c r="D34" s="21" t="s">
        <v>708</v>
      </c>
    </row>
    <row r="35" spans="1:4">
      <c r="A35" s="115" t="s">
        <v>373</v>
      </c>
      <c r="B35" s="120">
        <v>833</v>
      </c>
      <c r="C35" s="21" t="s">
        <v>481</v>
      </c>
      <c r="D35" s="21" t="s">
        <v>762</v>
      </c>
    </row>
    <row r="36" spans="1:4">
      <c r="A36" s="115" t="s">
        <v>382</v>
      </c>
      <c r="B36" s="120">
        <v>866</v>
      </c>
      <c r="C36" s="21" t="s">
        <v>777</v>
      </c>
      <c r="D36" s="21" t="s">
        <v>778</v>
      </c>
    </row>
    <row r="37" spans="1:4">
      <c r="A37" s="115" t="s">
        <v>376</v>
      </c>
      <c r="B37" s="120">
        <v>948</v>
      </c>
      <c r="C37" s="21" t="s">
        <v>769</v>
      </c>
      <c r="D37" s="21" t="s">
        <v>712</v>
      </c>
    </row>
    <row r="38" spans="1:4">
      <c r="A38" s="115" t="s">
        <v>379</v>
      </c>
      <c r="B38" s="120">
        <v>855</v>
      </c>
      <c r="C38" s="21" t="s">
        <v>474</v>
      </c>
      <c r="D38" s="21" t="s">
        <v>773</v>
      </c>
    </row>
    <row r="39" spans="1:4">
      <c r="A39" s="115" t="s">
        <v>378</v>
      </c>
      <c r="B39" s="120">
        <v>937</v>
      </c>
      <c r="C39" s="21" t="s">
        <v>771</v>
      </c>
      <c r="D39" s="21" t="s">
        <v>772</v>
      </c>
    </row>
    <row r="40" spans="1:4">
      <c r="A40" s="115" t="s">
        <v>381</v>
      </c>
      <c r="B40" s="120">
        <v>866</v>
      </c>
      <c r="C40" s="21" t="s">
        <v>766</v>
      </c>
      <c r="D40" s="21" t="s">
        <v>776</v>
      </c>
    </row>
    <row r="41" spans="1:4">
      <c r="A41" s="115" t="s">
        <v>375</v>
      </c>
      <c r="B41" s="120">
        <v>794</v>
      </c>
      <c r="C41" s="21" t="s">
        <v>767</v>
      </c>
      <c r="D41" s="21" t="s">
        <v>768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K31" sqref="K31"/>
    </sheetView>
  </sheetViews>
  <sheetFormatPr defaultRowHeight="16.5"/>
  <cols>
    <col min="1" max="1" width="15.125" bestFit="1" customWidth="1"/>
    <col min="5" max="5" width="10.875" bestFit="1" customWidth="1"/>
    <col min="6" max="6" width="17.125" bestFit="1" customWidth="1"/>
  </cols>
  <sheetData>
    <row r="1" spans="1:6" ht="26.25">
      <c r="A1" s="234" t="s">
        <v>783</v>
      </c>
      <c r="B1" s="234"/>
      <c r="C1" s="234"/>
      <c r="D1" s="234"/>
      <c r="E1" s="122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1">
        <v>22856</v>
      </c>
      <c r="C3" s="21" t="s">
        <v>786</v>
      </c>
      <c r="D3" s="21" t="s">
        <v>785</v>
      </c>
    </row>
    <row r="4" spans="1:6">
      <c r="A4" s="113" t="s">
        <v>162</v>
      </c>
      <c r="B4" s="121">
        <v>14475</v>
      </c>
      <c r="C4" s="21" t="s">
        <v>787</v>
      </c>
      <c r="D4" s="21" t="s">
        <v>793</v>
      </c>
    </row>
    <row r="5" spans="1:6">
      <c r="A5" s="113" t="s">
        <v>163</v>
      </c>
      <c r="B5" s="121">
        <v>8152</v>
      </c>
      <c r="C5" s="21" t="s">
        <v>797</v>
      </c>
      <c r="D5" s="21" t="s">
        <v>798</v>
      </c>
    </row>
    <row r="6" spans="1:6">
      <c r="A6" s="113" t="s">
        <v>164</v>
      </c>
      <c r="B6" s="121">
        <v>8971</v>
      </c>
      <c r="C6" s="21" t="s">
        <v>521</v>
      </c>
      <c r="D6" s="21" t="s">
        <v>516</v>
      </c>
    </row>
    <row r="7" spans="1:6">
      <c r="A7" s="113" t="s">
        <v>165</v>
      </c>
      <c r="B7" s="121">
        <v>4563</v>
      </c>
      <c r="C7" s="21" t="s">
        <v>802</v>
      </c>
      <c r="D7" s="21" t="s">
        <v>803</v>
      </c>
    </row>
    <row r="8" spans="1:6">
      <c r="A8" s="113" t="s">
        <v>166</v>
      </c>
      <c r="B8" s="121">
        <v>4587</v>
      </c>
      <c r="C8" s="21" t="s">
        <v>749</v>
      </c>
      <c r="D8" s="21" t="s">
        <v>792</v>
      </c>
    </row>
    <row r="9" spans="1:6">
      <c r="A9" s="113" t="s">
        <v>167</v>
      </c>
      <c r="B9" s="121">
        <v>4544</v>
      </c>
      <c r="C9" s="21" t="s">
        <v>791</v>
      </c>
      <c r="D9" s="21" t="s">
        <v>514</v>
      </c>
    </row>
    <row r="10" spans="1:6">
      <c r="A10" s="113" t="s">
        <v>168</v>
      </c>
      <c r="B10" s="120">
        <v>920</v>
      </c>
      <c r="C10" s="21" t="s">
        <v>585</v>
      </c>
      <c r="D10" s="21" t="s">
        <v>467</v>
      </c>
    </row>
    <row r="11" spans="1:6">
      <c r="A11" s="113" t="s">
        <v>169</v>
      </c>
      <c r="B11" s="121">
        <v>43416</v>
      </c>
      <c r="C11" s="21" t="s">
        <v>808</v>
      </c>
      <c r="D11" s="21" t="s">
        <v>809</v>
      </c>
    </row>
    <row r="12" spans="1:6">
      <c r="A12" s="113" t="s">
        <v>202</v>
      </c>
      <c r="B12" s="121">
        <v>15697</v>
      </c>
      <c r="C12" s="21" t="s">
        <v>811</v>
      </c>
      <c r="D12" s="21" t="s">
        <v>812</v>
      </c>
    </row>
    <row r="13" spans="1:6">
      <c r="A13" s="113" t="s">
        <v>170</v>
      </c>
      <c r="B13" s="121">
        <v>12098</v>
      </c>
      <c r="C13" s="21" t="s">
        <v>450</v>
      </c>
      <c r="D13" s="21" t="s">
        <v>811</v>
      </c>
    </row>
    <row r="14" spans="1:6">
      <c r="A14" s="113" t="s">
        <v>171</v>
      </c>
      <c r="B14" s="121">
        <v>14281</v>
      </c>
      <c r="C14" s="21" t="s">
        <v>518</v>
      </c>
      <c r="D14" s="21" t="s">
        <v>815</v>
      </c>
    </row>
    <row r="15" spans="1:6">
      <c r="A15" s="113" t="s">
        <v>201</v>
      </c>
      <c r="B15" s="121">
        <v>12034</v>
      </c>
      <c r="C15" s="21" t="s">
        <v>683</v>
      </c>
      <c r="D15" s="21" t="s">
        <v>747</v>
      </c>
    </row>
    <row r="16" spans="1:6">
      <c r="A16" s="113" t="s">
        <v>85</v>
      </c>
      <c r="B16" s="121">
        <v>18842</v>
      </c>
      <c r="C16" s="21" t="s">
        <v>789</v>
      </c>
      <c r="D16" s="21" t="s">
        <v>818</v>
      </c>
    </row>
    <row r="17" spans="1:4">
      <c r="A17" s="113" t="s">
        <v>172</v>
      </c>
      <c r="B17" s="121">
        <v>20833</v>
      </c>
      <c r="C17" s="21" t="s">
        <v>788</v>
      </c>
      <c r="D17" s="21" t="s">
        <v>819</v>
      </c>
    </row>
    <row r="18" spans="1:4">
      <c r="A18" s="113" t="s">
        <v>173</v>
      </c>
      <c r="B18" s="121">
        <v>17811</v>
      </c>
      <c r="C18" s="21" t="s">
        <v>672</v>
      </c>
      <c r="D18" s="21" t="s">
        <v>810</v>
      </c>
    </row>
    <row r="19" spans="1:4">
      <c r="A19" s="113" t="s">
        <v>174</v>
      </c>
      <c r="B19" s="121">
        <v>4915</v>
      </c>
      <c r="C19" s="21" t="s">
        <v>453</v>
      </c>
      <c r="D19" s="21" t="s">
        <v>517</v>
      </c>
    </row>
    <row r="20" spans="1:4">
      <c r="A20" s="115" t="s">
        <v>1479</v>
      </c>
      <c r="B20" s="120">
        <v>898</v>
      </c>
      <c r="C20" s="21" t="s">
        <v>560</v>
      </c>
      <c r="D20" s="21" t="s">
        <v>591</v>
      </c>
    </row>
    <row r="21" spans="1:4">
      <c r="A21" s="115" t="s">
        <v>1480</v>
      </c>
      <c r="B21" s="120">
        <v>898</v>
      </c>
      <c r="C21" s="21" t="s">
        <v>830</v>
      </c>
      <c r="D21" s="21" t="s">
        <v>831</v>
      </c>
    </row>
    <row r="22" spans="1:4">
      <c r="A22" s="115" t="s">
        <v>1481</v>
      </c>
      <c r="B22" s="120">
        <v>884</v>
      </c>
      <c r="C22" s="21" t="s">
        <v>616</v>
      </c>
      <c r="D22" s="21" t="s">
        <v>828</v>
      </c>
    </row>
    <row r="23" spans="1:4">
      <c r="A23" s="115" t="s">
        <v>371</v>
      </c>
      <c r="B23" s="120">
        <v>847</v>
      </c>
      <c r="C23" s="21" t="s">
        <v>561</v>
      </c>
      <c r="D23" s="21" t="s">
        <v>826</v>
      </c>
    </row>
    <row r="24" spans="1:4">
      <c r="A24" s="115" t="s">
        <v>1483</v>
      </c>
      <c r="B24" s="120">
        <v>898</v>
      </c>
      <c r="C24" s="21" t="s">
        <v>667</v>
      </c>
      <c r="D24" s="21" t="s">
        <v>617</v>
      </c>
    </row>
    <row r="25" spans="1:4">
      <c r="A25" s="115" t="s">
        <v>372</v>
      </c>
      <c r="B25" s="120">
        <v>798</v>
      </c>
      <c r="C25" s="21" t="s">
        <v>650</v>
      </c>
      <c r="D25" s="21" t="s">
        <v>668</v>
      </c>
    </row>
    <row r="26" spans="1:4">
      <c r="A26" s="115" t="s">
        <v>369</v>
      </c>
      <c r="B26" s="120">
        <v>806</v>
      </c>
      <c r="C26" s="21" t="s">
        <v>665</v>
      </c>
      <c r="D26" s="21" t="s">
        <v>823</v>
      </c>
    </row>
    <row r="27" spans="1:4">
      <c r="A27" s="115" t="s">
        <v>370</v>
      </c>
      <c r="B27" s="120">
        <v>726</v>
      </c>
      <c r="C27" s="21" t="s">
        <v>824</v>
      </c>
      <c r="D27" s="21" t="s">
        <v>825</v>
      </c>
    </row>
    <row r="28" spans="1:4">
      <c r="A28" s="115" t="s">
        <v>368</v>
      </c>
      <c r="B28" s="120">
        <v>884</v>
      </c>
      <c r="C28" s="21" t="s">
        <v>614</v>
      </c>
      <c r="D28" s="21" t="s">
        <v>822</v>
      </c>
    </row>
    <row r="29" spans="1:4">
      <c r="A29" s="115" t="s">
        <v>374</v>
      </c>
      <c r="B29" s="120">
        <v>887</v>
      </c>
      <c r="C29" s="21" t="s">
        <v>731</v>
      </c>
      <c r="D29" s="21" t="s">
        <v>827</v>
      </c>
    </row>
    <row r="30" spans="1:4">
      <c r="A30" s="115" t="s">
        <v>1489</v>
      </c>
      <c r="B30" s="120">
        <v>853</v>
      </c>
      <c r="C30" s="21" t="s">
        <v>557</v>
      </c>
      <c r="D30" s="21" t="s">
        <v>807</v>
      </c>
    </row>
    <row r="31" spans="1:4">
      <c r="A31" s="115" t="s">
        <v>380</v>
      </c>
      <c r="B31" s="120">
        <v>884</v>
      </c>
      <c r="C31" s="21" t="s">
        <v>751</v>
      </c>
      <c r="D31" s="21" t="s">
        <v>834</v>
      </c>
    </row>
    <row r="32" spans="1:4">
      <c r="A32" s="115" t="s">
        <v>367</v>
      </c>
      <c r="B32" s="120">
        <v>825</v>
      </c>
      <c r="C32" s="21" t="s">
        <v>651</v>
      </c>
      <c r="D32" s="21" t="s">
        <v>664</v>
      </c>
    </row>
    <row r="33" spans="1:4">
      <c r="A33" s="115" t="s">
        <v>383</v>
      </c>
      <c r="B33" s="120">
        <v>890</v>
      </c>
      <c r="C33" s="21" t="s">
        <v>658</v>
      </c>
      <c r="D33" s="21" t="s">
        <v>615</v>
      </c>
    </row>
    <row r="34" spans="1:4">
      <c r="A34" s="115" t="s">
        <v>377</v>
      </c>
      <c r="B34" s="120">
        <v>886</v>
      </c>
      <c r="C34" s="21" t="s">
        <v>638</v>
      </c>
      <c r="D34" s="21" t="s">
        <v>648</v>
      </c>
    </row>
    <row r="35" spans="1:4">
      <c r="A35" s="115" t="s">
        <v>373</v>
      </c>
      <c r="B35" s="120">
        <v>878</v>
      </c>
      <c r="C35" s="21" t="s">
        <v>562</v>
      </c>
      <c r="D35" s="21" t="s">
        <v>659</v>
      </c>
    </row>
    <row r="36" spans="1:4">
      <c r="A36" s="115" t="s">
        <v>382</v>
      </c>
      <c r="B36" s="120">
        <v>824</v>
      </c>
      <c r="C36" s="21" t="s">
        <v>625</v>
      </c>
      <c r="D36" s="21" t="s">
        <v>836</v>
      </c>
    </row>
    <row r="37" spans="1:4">
      <c r="A37" s="115" t="s">
        <v>376</v>
      </c>
      <c r="B37" s="120">
        <v>837</v>
      </c>
      <c r="C37" s="21" t="s">
        <v>662</v>
      </c>
      <c r="D37" s="21" t="s">
        <v>832</v>
      </c>
    </row>
    <row r="38" spans="1:4">
      <c r="A38" s="115" t="s">
        <v>379</v>
      </c>
      <c r="B38" s="120">
        <v>790</v>
      </c>
      <c r="C38" s="21" t="s">
        <v>590</v>
      </c>
      <c r="D38" s="21" t="s">
        <v>833</v>
      </c>
    </row>
    <row r="39" spans="1:4">
      <c r="A39" s="115" t="s">
        <v>378</v>
      </c>
      <c r="B39" s="120">
        <v>886</v>
      </c>
      <c r="C39" s="21" t="s">
        <v>554</v>
      </c>
      <c r="D39" s="21" t="s">
        <v>666</v>
      </c>
    </row>
    <row r="40" spans="1:4">
      <c r="A40" s="115" t="s">
        <v>381</v>
      </c>
      <c r="B40" s="120">
        <v>878</v>
      </c>
      <c r="C40" s="21" t="s">
        <v>654</v>
      </c>
      <c r="D40" s="21" t="s">
        <v>835</v>
      </c>
    </row>
    <row r="41" spans="1:4">
      <c r="A41" s="115" t="s">
        <v>375</v>
      </c>
      <c r="B41" s="120">
        <v>885</v>
      </c>
      <c r="C41" s="21" t="s">
        <v>816</v>
      </c>
      <c r="D41" s="21" t="s">
        <v>829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I33" sqref="I33"/>
    </sheetView>
  </sheetViews>
  <sheetFormatPr defaultRowHeight="16.5"/>
  <cols>
    <col min="1" max="1" width="15.125" bestFit="1" customWidth="1"/>
    <col min="5" max="5" width="10.875" bestFit="1" customWidth="1"/>
    <col min="6" max="6" width="17.125" bestFit="1" customWidth="1"/>
  </cols>
  <sheetData>
    <row r="1" spans="1:6" ht="26.25">
      <c r="A1" s="234" t="s">
        <v>1664</v>
      </c>
      <c r="B1" s="234"/>
      <c r="C1" s="234"/>
      <c r="D1" s="234"/>
      <c r="E1" s="122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1">
        <v>19792</v>
      </c>
      <c r="C3" s="21" t="s">
        <v>677</v>
      </c>
      <c r="D3" s="21" t="s">
        <v>923</v>
      </c>
    </row>
    <row r="4" spans="1:6">
      <c r="A4" s="113" t="s">
        <v>162</v>
      </c>
      <c r="B4" s="121">
        <v>13177</v>
      </c>
      <c r="C4" s="21" t="s">
        <v>721</v>
      </c>
      <c r="D4" s="21" t="s">
        <v>680</v>
      </c>
    </row>
    <row r="5" spans="1:6">
      <c r="A5" s="113" t="s">
        <v>163</v>
      </c>
      <c r="B5" s="121">
        <v>7220</v>
      </c>
      <c r="C5" s="21" t="s">
        <v>813</v>
      </c>
      <c r="D5" s="21" t="s">
        <v>729</v>
      </c>
    </row>
    <row r="6" spans="1:6">
      <c r="A6" s="113" t="s">
        <v>164</v>
      </c>
      <c r="B6" s="121">
        <v>8100</v>
      </c>
      <c r="C6" s="21" t="s">
        <v>796</v>
      </c>
      <c r="D6" s="21" t="s">
        <v>733</v>
      </c>
    </row>
    <row r="7" spans="1:6">
      <c r="A7" s="113" t="s">
        <v>165</v>
      </c>
      <c r="B7" s="121">
        <v>3895</v>
      </c>
      <c r="C7" s="21" t="s">
        <v>523</v>
      </c>
      <c r="D7" s="21" t="s">
        <v>794</v>
      </c>
    </row>
    <row r="8" spans="1:6">
      <c r="A8" s="113" t="s">
        <v>166</v>
      </c>
      <c r="B8" s="121">
        <v>3933</v>
      </c>
      <c r="C8" s="21" t="s">
        <v>795</v>
      </c>
      <c r="D8" s="21" t="s">
        <v>699</v>
      </c>
    </row>
    <row r="9" spans="1:6">
      <c r="A9" s="113" t="s">
        <v>167</v>
      </c>
      <c r="B9" s="121">
        <v>4095</v>
      </c>
      <c r="C9" s="21" t="s">
        <v>673</v>
      </c>
      <c r="D9" s="21" t="s">
        <v>710</v>
      </c>
    </row>
    <row r="10" spans="1:6">
      <c r="A10" s="113" t="s">
        <v>168</v>
      </c>
      <c r="B10" s="120">
        <v>821</v>
      </c>
      <c r="C10" s="21" t="s">
        <v>805</v>
      </c>
      <c r="D10" s="21" t="s">
        <v>709</v>
      </c>
    </row>
    <row r="11" spans="1:6">
      <c r="A11" s="113" t="s">
        <v>169</v>
      </c>
      <c r="B11" s="121">
        <v>38037</v>
      </c>
      <c r="C11" s="21" t="s">
        <v>921</v>
      </c>
      <c r="D11" s="21" t="s">
        <v>717</v>
      </c>
    </row>
    <row r="12" spans="1:6">
      <c r="A12" s="113" t="s">
        <v>202</v>
      </c>
      <c r="B12" s="121">
        <v>14871</v>
      </c>
      <c r="C12" s="21" t="s">
        <v>818</v>
      </c>
      <c r="D12" s="21" t="s">
        <v>724</v>
      </c>
    </row>
    <row r="13" spans="1:6">
      <c r="A13" s="113" t="s">
        <v>170</v>
      </c>
      <c r="B13" s="121">
        <v>11419</v>
      </c>
      <c r="C13" s="21" t="s">
        <v>522</v>
      </c>
      <c r="D13" s="21" t="s">
        <v>790</v>
      </c>
    </row>
    <row r="14" spans="1:6">
      <c r="A14" s="113" t="s">
        <v>171</v>
      </c>
      <c r="B14" s="121">
        <v>13339</v>
      </c>
      <c r="C14" s="21" t="s">
        <v>787</v>
      </c>
      <c r="D14" s="21" t="s">
        <v>734</v>
      </c>
    </row>
    <row r="15" spans="1:6">
      <c r="A15" s="113" t="s">
        <v>201</v>
      </c>
      <c r="B15" s="121">
        <v>11737</v>
      </c>
      <c r="C15" s="21" t="s">
        <v>450</v>
      </c>
      <c r="D15" s="21" t="s">
        <v>736</v>
      </c>
    </row>
    <row r="16" spans="1:6">
      <c r="A16" s="113" t="s">
        <v>85</v>
      </c>
      <c r="B16" s="121">
        <v>18489</v>
      </c>
      <c r="C16" s="21" t="s">
        <v>793</v>
      </c>
      <c r="D16" s="21" t="s">
        <v>745</v>
      </c>
    </row>
    <row r="17" spans="1:4">
      <c r="A17" s="113" t="s">
        <v>172</v>
      </c>
      <c r="B17" s="121">
        <v>19936</v>
      </c>
      <c r="C17" s="21" t="s">
        <v>922</v>
      </c>
      <c r="D17" s="21" t="s">
        <v>678</v>
      </c>
    </row>
    <row r="18" spans="1:4">
      <c r="A18" s="113" t="s">
        <v>173</v>
      </c>
      <c r="B18" s="121">
        <v>16725</v>
      </c>
      <c r="C18" s="21" t="s">
        <v>727</v>
      </c>
      <c r="D18" s="21" t="s">
        <v>681</v>
      </c>
    </row>
    <row r="19" spans="1:4">
      <c r="A19" s="113" t="s">
        <v>174</v>
      </c>
      <c r="B19" s="121">
        <v>4613</v>
      </c>
      <c r="C19" s="21" t="s">
        <v>821</v>
      </c>
      <c r="D19" s="21" t="s">
        <v>454</v>
      </c>
    </row>
    <row r="20" spans="1:4">
      <c r="A20" s="115" t="s">
        <v>1479</v>
      </c>
      <c r="B20" s="120">
        <v>803</v>
      </c>
      <c r="C20" s="21" t="s">
        <v>924</v>
      </c>
      <c r="D20" s="21" t="s">
        <v>820</v>
      </c>
    </row>
    <row r="21" spans="1:4">
      <c r="A21" s="115" t="s">
        <v>1480</v>
      </c>
      <c r="B21" s="120">
        <v>823</v>
      </c>
      <c r="C21" s="21" t="s">
        <v>660</v>
      </c>
      <c r="D21" s="21" t="s">
        <v>925</v>
      </c>
    </row>
    <row r="22" spans="1:4">
      <c r="A22" s="115" t="s">
        <v>1481</v>
      </c>
      <c r="B22" s="120">
        <v>788</v>
      </c>
      <c r="C22" s="21" t="s">
        <v>926</v>
      </c>
      <c r="D22" s="21" t="s">
        <v>927</v>
      </c>
    </row>
    <row r="23" spans="1:4">
      <c r="A23" s="115" t="s">
        <v>371</v>
      </c>
      <c r="B23" s="120">
        <v>837</v>
      </c>
      <c r="C23" s="21" t="s">
        <v>928</v>
      </c>
      <c r="D23" s="21" t="s">
        <v>929</v>
      </c>
    </row>
    <row r="24" spans="1:4">
      <c r="A24" s="115" t="s">
        <v>1483</v>
      </c>
      <c r="B24" s="120">
        <v>819</v>
      </c>
      <c r="C24" s="21" t="s">
        <v>482</v>
      </c>
      <c r="D24" s="21" t="s">
        <v>930</v>
      </c>
    </row>
    <row r="25" spans="1:4">
      <c r="A25" s="115" t="s">
        <v>372</v>
      </c>
      <c r="B25" s="120">
        <v>832</v>
      </c>
      <c r="C25" s="21" t="s">
        <v>571</v>
      </c>
      <c r="D25" s="21" t="s">
        <v>931</v>
      </c>
    </row>
    <row r="26" spans="1:4">
      <c r="A26" s="115" t="s">
        <v>369</v>
      </c>
      <c r="B26" s="120">
        <v>853</v>
      </c>
      <c r="C26" s="21" t="s">
        <v>556</v>
      </c>
      <c r="D26" s="21" t="s">
        <v>740</v>
      </c>
    </row>
    <row r="27" spans="1:4">
      <c r="A27" s="115" t="s">
        <v>370</v>
      </c>
      <c r="B27" s="120">
        <v>842</v>
      </c>
      <c r="C27" s="21" t="s">
        <v>540</v>
      </c>
      <c r="D27" s="21" t="s">
        <v>932</v>
      </c>
    </row>
    <row r="28" spans="1:4">
      <c r="A28" s="115" t="s">
        <v>368</v>
      </c>
      <c r="B28" s="120">
        <v>845</v>
      </c>
      <c r="C28" s="21" t="s">
        <v>538</v>
      </c>
      <c r="D28" s="21" t="s">
        <v>806</v>
      </c>
    </row>
    <row r="29" spans="1:4">
      <c r="A29" s="115" t="s">
        <v>374</v>
      </c>
      <c r="B29" s="120">
        <v>852</v>
      </c>
      <c r="C29" s="21" t="s">
        <v>553</v>
      </c>
      <c r="D29" s="21" t="s">
        <v>486</v>
      </c>
    </row>
    <row r="30" spans="1:4">
      <c r="A30" s="115" t="s">
        <v>1489</v>
      </c>
      <c r="B30" s="120">
        <v>831</v>
      </c>
      <c r="C30" s="21" t="s">
        <v>657</v>
      </c>
      <c r="D30" s="21" t="s">
        <v>531</v>
      </c>
    </row>
    <row r="31" spans="1:4">
      <c r="A31" s="115" t="s">
        <v>380</v>
      </c>
      <c r="B31" s="120">
        <v>855</v>
      </c>
      <c r="C31" s="21" t="s">
        <v>595</v>
      </c>
      <c r="D31" s="21" t="s">
        <v>713</v>
      </c>
    </row>
    <row r="32" spans="1:4">
      <c r="A32" s="115" t="s">
        <v>367</v>
      </c>
      <c r="B32" s="120">
        <v>846</v>
      </c>
      <c r="C32" s="21" t="s">
        <v>582</v>
      </c>
      <c r="D32" s="21" t="s">
        <v>773</v>
      </c>
    </row>
    <row r="33" spans="1:4">
      <c r="A33" s="115" t="s">
        <v>383</v>
      </c>
      <c r="B33" s="120">
        <v>854</v>
      </c>
      <c r="C33" s="21" t="s">
        <v>933</v>
      </c>
      <c r="D33" s="21" t="s">
        <v>934</v>
      </c>
    </row>
    <row r="34" spans="1:4">
      <c r="A34" s="115" t="s">
        <v>377</v>
      </c>
      <c r="B34" s="120">
        <v>844</v>
      </c>
      <c r="C34" s="21" t="s">
        <v>814</v>
      </c>
      <c r="D34" s="21" t="s">
        <v>935</v>
      </c>
    </row>
    <row r="35" spans="1:4">
      <c r="A35" s="115" t="s">
        <v>373</v>
      </c>
      <c r="B35" s="120">
        <v>814</v>
      </c>
      <c r="C35" s="21" t="s">
        <v>936</v>
      </c>
      <c r="D35" s="21" t="s">
        <v>937</v>
      </c>
    </row>
    <row r="36" spans="1:4">
      <c r="A36" s="115" t="s">
        <v>382</v>
      </c>
      <c r="B36" s="120">
        <v>852</v>
      </c>
      <c r="C36" s="21" t="s">
        <v>608</v>
      </c>
      <c r="D36" s="21" t="s">
        <v>740</v>
      </c>
    </row>
    <row r="37" spans="1:4">
      <c r="A37" s="115" t="s">
        <v>376</v>
      </c>
      <c r="B37" s="120">
        <v>852</v>
      </c>
      <c r="C37" s="21" t="s">
        <v>831</v>
      </c>
      <c r="D37" s="21" t="s">
        <v>689</v>
      </c>
    </row>
    <row r="38" spans="1:4">
      <c r="A38" s="115" t="s">
        <v>379</v>
      </c>
      <c r="B38" s="120">
        <v>852</v>
      </c>
      <c r="C38" s="21" t="s">
        <v>571</v>
      </c>
      <c r="D38" s="21" t="s">
        <v>938</v>
      </c>
    </row>
    <row r="39" spans="1:4">
      <c r="A39" s="115" t="s">
        <v>378</v>
      </c>
      <c r="B39" s="120">
        <v>860</v>
      </c>
      <c r="C39" s="21" t="s">
        <v>569</v>
      </c>
      <c r="D39" s="21" t="s">
        <v>486</v>
      </c>
    </row>
    <row r="40" spans="1:4">
      <c r="A40" s="115" t="s">
        <v>381</v>
      </c>
      <c r="B40" s="120">
        <v>860</v>
      </c>
      <c r="C40" s="21" t="s">
        <v>529</v>
      </c>
      <c r="D40" s="21" t="s">
        <v>939</v>
      </c>
    </row>
    <row r="41" spans="1:4">
      <c r="A41" s="115" t="s">
        <v>375</v>
      </c>
      <c r="B41" s="120">
        <v>875</v>
      </c>
      <c r="C41" s="21" t="s">
        <v>565</v>
      </c>
      <c r="D41" s="21" t="s">
        <v>940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K31" sqref="K31"/>
    </sheetView>
  </sheetViews>
  <sheetFormatPr defaultRowHeight="16.5"/>
  <cols>
    <col min="1" max="1" width="15.125" bestFit="1" customWidth="1"/>
    <col min="5" max="5" width="10.875" bestFit="1" customWidth="1"/>
    <col min="6" max="6" width="17.125" bestFit="1" customWidth="1"/>
  </cols>
  <sheetData>
    <row r="1" spans="1:6" ht="26.25">
      <c r="A1" s="234" t="s">
        <v>1665</v>
      </c>
      <c r="B1" s="234"/>
      <c r="C1" s="234"/>
      <c r="D1" s="234"/>
      <c r="E1" s="122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1">
        <v>5972</v>
      </c>
      <c r="C3" s="21" t="s">
        <v>941</v>
      </c>
      <c r="D3" s="21" t="s">
        <v>956</v>
      </c>
    </row>
    <row r="4" spans="1:6">
      <c r="A4" s="113" t="s">
        <v>162</v>
      </c>
      <c r="B4" s="121">
        <v>4126</v>
      </c>
      <c r="C4" s="21" t="s">
        <v>942</v>
      </c>
      <c r="D4" s="21" t="s">
        <v>957</v>
      </c>
    </row>
    <row r="5" spans="1:6">
      <c r="A5" s="113" t="s">
        <v>163</v>
      </c>
      <c r="B5" s="121">
        <v>2157</v>
      </c>
      <c r="C5" s="21" t="s">
        <v>943</v>
      </c>
      <c r="D5" s="21" t="s">
        <v>958</v>
      </c>
    </row>
    <row r="6" spans="1:6">
      <c r="A6" s="113" t="s">
        <v>164</v>
      </c>
      <c r="B6" s="121">
        <v>2838</v>
      </c>
      <c r="C6" s="21" t="s">
        <v>942</v>
      </c>
      <c r="D6" s="21" t="s">
        <v>959</v>
      </c>
    </row>
    <row r="7" spans="1:6">
      <c r="A7" s="113" t="s">
        <v>165</v>
      </c>
      <c r="B7" s="120">
        <v>960</v>
      </c>
      <c r="C7" s="21" t="s">
        <v>944</v>
      </c>
      <c r="D7" s="21" t="s">
        <v>960</v>
      </c>
    </row>
    <row r="8" spans="1:6">
      <c r="A8" s="113" t="s">
        <v>166</v>
      </c>
      <c r="B8" s="121">
        <v>1158</v>
      </c>
      <c r="C8" s="21" t="s">
        <v>945</v>
      </c>
      <c r="D8" s="21" t="s">
        <v>961</v>
      </c>
    </row>
    <row r="9" spans="1:6">
      <c r="A9" s="113" t="s">
        <v>167</v>
      </c>
      <c r="B9" s="121">
        <v>1084</v>
      </c>
      <c r="C9" s="21" t="s">
        <v>946</v>
      </c>
      <c r="D9" s="21" t="s">
        <v>962</v>
      </c>
    </row>
    <row r="10" spans="1:6">
      <c r="A10" s="113" t="s">
        <v>168</v>
      </c>
      <c r="B10" s="120">
        <v>209</v>
      </c>
      <c r="C10" s="21" t="s">
        <v>947</v>
      </c>
      <c r="D10" s="21" t="s">
        <v>963</v>
      </c>
    </row>
    <row r="11" spans="1:6">
      <c r="A11" s="113" t="s">
        <v>169</v>
      </c>
      <c r="B11" s="121">
        <v>11114</v>
      </c>
      <c r="C11" s="21" t="s">
        <v>948</v>
      </c>
      <c r="D11" s="21" t="s">
        <v>964</v>
      </c>
    </row>
    <row r="12" spans="1:6">
      <c r="A12" s="113" t="s">
        <v>202</v>
      </c>
      <c r="B12" s="121">
        <v>6060</v>
      </c>
      <c r="C12" s="21" t="s">
        <v>942</v>
      </c>
      <c r="D12" s="21" t="s">
        <v>965</v>
      </c>
    </row>
    <row r="13" spans="1:6">
      <c r="A13" s="113" t="s">
        <v>170</v>
      </c>
      <c r="B13" s="121">
        <v>4144</v>
      </c>
      <c r="C13" s="21" t="s">
        <v>949</v>
      </c>
      <c r="D13" s="21" t="s">
        <v>966</v>
      </c>
    </row>
    <row r="14" spans="1:6">
      <c r="A14" s="113" t="s">
        <v>171</v>
      </c>
      <c r="B14" s="121">
        <v>5194</v>
      </c>
      <c r="C14" s="21" t="s">
        <v>950</v>
      </c>
      <c r="D14" s="21" t="s">
        <v>965</v>
      </c>
    </row>
    <row r="15" spans="1:6">
      <c r="A15" s="113" t="s">
        <v>201</v>
      </c>
      <c r="B15" s="121">
        <v>5044</v>
      </c>
      <c r="C15" s="21" t="s">
        <v>951</v>
      </c>
      <c r="D15" s="21" t="s">
        <v>967</v>
      </c>
    </row>
    <row r="16" spans="1:6">
      <c r="A16" s="113" t="s">
        <v>85</v>
      </c>
      <c r="B16" s="121">
        <v>7394</v>
      </c>
      <c r="C16" s="21" t="s">
        <v>952</v>
      </c>
      <c r="D16" s="21" t="s">
        <v>968</v>
      </c>
    </row>
    <row r="17" spans="1:4">
      <c r="A17" s="113" t="s">
        <v>172</v>
      </c>
      <c r="B17" s="121">
        <v>7364</v>
      </c>
      <c r="C17" s="21" t="s">
        <v>953</v>
      </c>
      <c r="D17" s="21" t="s">
        <v>969</v>
      </c>
    </row>
    <row r="18" spans="1:4">
      <c r="A18" s="113" t="s">
        <v>173</v>
      </c>
      <c r="B18" s="121">
        <v>5918</v>
      </c>
      <c r="C18" s="21" t="s">
        <v>954</v>
      </c>
      <c r="D18" s="21" t="s">
        <v>966</v>
      </c>
    </row>
    <row r="19" spans="1:4">
      <c r="A19" s="113" t="s">
        <v>174</v>
      </c>
      <c r="B19" s="121">
        <v>1486</v>
      </c>
      <c r="C19" s="21" t="s">
        <v>955</v>
      </c>
      <c r="D19" s="21" t="s">
        <v>970</v>
      </c>
    </row>
    <row r="20" spans="1:4">
      <c r="A20" s="115" t="s">
        <v>1479</v>
      </c>
      <c r="B20" s="120">
        <v>260</v>
      </c>
      <c r="C20" s="21" t="s">
        <v>971</v>
      </c>
      <c r="D20" s="21" t="s">
        <v>972</v>
      </c>
    </row>
    <row r="21" spans="1:4">
      <c r="A21" s="115" t="s">
        <v>1480</v>
      </c>
      <c r="B21" s="120">
        <v>277</v>
      </c>
      <c r="C21" s="21" t="s">
        <v>973</v>
      </c>
      <c r="D21" s="21" t="s">
        <v>974</v>
      </c>
    </row>
    <row r="22" spans="1:4">
      <c r="A22" s="115" t="s">
        <v>1481</v>
      </c>
      <c r="B22" s="120">
        <v>253</v>
      </c>
      <c r="C22" s="21" t="s">
        <v>975</v>
      </c>
      <c r="D22" s="21" t="s">
        <v>976</v>
      </c>
    </row>
    <row r="23" spans="1:4">
      <c r="A23" s="115" t="s">
        <v>371</v>
      </c>
      <c r="B23" s="120">
        <v>284</v>
      </c>
      <c r="C23" s="21" t="s">
        <v>977</v>
      </c>
      <c r="D23" s="21" t="s">
        <v>978</v>
      </c>
    </row>
    <row r="24" spans="1:4">
      <c r="A24" s="115" t="s">
        <v>1483</v>
      </c>
      <c r="B24" s="120">
        <v>244</v>
      </c>
      <c r="C24" s="21" t="s">
        <v>979</v>
      </c>
      <c r="D24" s="21" t="s">
        <v>980</v>
      </c>
    </row>
    <row r="25" spans="1:4">
      <c r="A25" s="115" t="s">
        <v>372</v>
      </c>
      <c r="B25" s="120">
        <v>341</v>
      </c>
      <c r="C25" s="21" t="s">
        <v>977</v>
      </c>
      <c r="D25" s="21" t="s">
        <v>981</v>
      </c>
    </row>
    <row r="26" spans="1:4">
      <c r="A26" s="115" t="s">
        <v>369</v>
      </c>
      <c r="B26" s="120">
        <v>392</v>
      </c>
      <c r="C26" s="21" t="s">
        <v>982</v>
      </c>
      <c r="D26" s="21" t="s">
        <v>983</v>
      </c>
    </row>
    <row r="27" spans="1:4">
      <c r="A27" s="115" t="s">
        <v>370</v>
      </c>
      <c r="B27" s="120">
        <v>340</v>
      </c>
      <c r="C27" s="21" t="s">
        <v>984</v>
      </c>
      <c r="D27" s="21" t="s">
        <v>985</v>
      </c>
    </row>
    <row r="28" spans="1:4">
      <c r="A28" s="115" t="s">
        <v>368</v>
      </c>
      <c r="B28" s="120">
        <v>366</v>
      </c>
      <c r="C28" s="21" t="s">
        <v>986</v>
      </c>
      <c r="D28" s="21" t="s">
        <v>987</v>
      </c>
    </row>
    <row r="29" spans="1:4">
      <c r="A29" s="115" t="s">
        <v>374</v>
      </c>
      <c r="B29" s="120">
        <v>384</v>
      </c>
      <c r="C29" s="21" t="s">
        <v>988</v>
      </c>
      <c r="D29" s="21" t="s">
        <v>989</v>
      </c>
    </row>
    <row r="30" spans="1:4">
      <c r="A30" s="115" t="s">
        <v>1489</v>
      </c>
      <c r="B30" s="120">
        <v>320</v>
      </c>
      <c r="C30" s="21" t="s">
        <v>990</v>
      </c>
      <c r="D30" s="21" t="s">
        <v>991</v>
      </c>
    </row>
    <row r="31" spans="1:4">
      <c r="A31" s="115" t="s">
        <v>380</v>
      </c>
      <c r="B31" s="120">
        <v>341</v>
      </c>
      <c r="C31" s="21" t="s">
        <v>992</v>
      </c>
      <c r="D31" s="21" t="s">
        <v>986</v>
      </c>
    </row>
    <row r="32" spans="1:4">
      <c r="A32" s="115" t="s">
        <v>367</v>
      </c>
      <c r="B32" s="120">
        <v>365</v>
      </c>
      <c r="C32" s="21" t="s">
        <v>993</v>
      </c>
      <c r="D32" s="21" t="s">
        <v>970</v>
      </c>
    </row>
    <row r="33" spans="1:4">
      <c r="A33" s="115" t="s">
        <v>383</v>
      </c>
      <c r="B33" s="120">
        <v>352</v>
      </c>
      <c r="C33" s="21" t="s">
        <v>994</v>
      </c>
      <c r="D33" s="21" t="s">
        <v>995</v>
      </c>
    </row>
    <row r="34" spans="1:4">
      <c r="A34" s="115" t="s">
        <v>377</v>
      </c>
      <c r="B34" s="120">
        <v>308</v>
      </c>
      <c r="C34" s="21" t="s">
        <v>990</v>
      </c>
      <c r="D34" s="21" t="s">
        <v>996</v>
      </c>
    </row>
    <row r="35" spans="1:4">
      <c r="A35" s="115" t="s">
        <v>373</v>
      </c>
      <c r="B35" s="120">
        <v>272</v>
      </c>
      <c r="C35" s="21" t="s">
        <v>997</v>
      </c>
      <c r="D35" s="21" t="s">
        <v>998</v>
      </c>
    </row>
    <row r="36" spans="1:4">
      <c r="A36" s="115" t="s">
        <v>382</v>
      </c>
      <c r="B36" s="120">
        <v>436</v>
      </c>
      <c r="C36" s="21" t="s">
        <v>999</v>
      </c>
      <c r="D36" s="21" t="s">
        <v>1000</v>
      </c>
    </row>
    <row r="37" spans="1:4">
      <c r="A37" s="115" t="s">
        <v>376</v>
      </c>
      <c r="B37" s="120">
        <v>347</v>
      </c>
      <c r="C37" s="21" t="s">
        <v>1001</v>
      </c>
      <c r="D37" s="21" t="s">
        <v>1002</v>
      </c>
    </row>
    <row r="38" spans="1:4">
      <c r="A38" s="115" t="s">
        <v>379</v>
      </c>
      <c r="B38" s="120">
        <v>360</v>
      </c>
      <c r="C38" s="21" t="s">
        <v>1003</v>
      </c>
      <c r="D38" s="21" t="s">
        <v>1004</v>
      </c>
    </row>
    <row r="39" spans="1:4">
      <c r="A39" s="115" t="s">
        <v>378</v>
      </c>
      <c r="B39" s="120">
        <v>342</v>
      </c>
      <c r="C39" s="21" t="s">
        <v>1005</v>
      </c>
      <c r="D39" s="21" t="s">
        <v>1006</v>
      </c>
    </row>
    <row r="40" spans="1:4">
      <c r="A40" s="115" t="s">
        <v>381</v>
      </c>
      <c r="B40" s="120">
        <v>423</v>
      </c>
      <c r="C40" s="21" t="s">
        <v>1007</v>
      </c>
      <c r="D40" s="21" t="s">
        <v>1008</v>
      </c>
    </row>
    <row r="41" spans="1:4">
      <c r="A41" s="115" t="s">
        <v>375</v>
      </c>
      <c r="B41" s="120">
        <v>387</v>
      </c>
      <c r="C41" s="21" t="s">
        <v>1009</v>
      </c>
      <c r="D41" s="21" t="s">
        <v>1010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D24" sqref="D24"/>
    </sheetView>
  </sheetViews>
  <sheetFormatPr defaultRowHeight="16.5"/>
  <cols>
    <col min="1" max="1" width="15.125" bestFit="1" customWidth="1"/>
    <col min="4" max="4" width="16" customWidth="1"/>
    <col min="5" max="5" width="10.875" bestFit="1" customWidth="1"/>
    <col min="6" max="6" width="17.125" bestFit="1" customWidth="1"/>
  </cols>
  <sheetData>
    <row r="1" spans="1:6" ht="24">
      <c r="A1" s="235" t="s">
        <v>41</v>
      </c>
      <c r="B1" s="202"/>
      <c r="C1" s="202"/>
      <c r="D1" s="202"/>
      <c r="E1" s="122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1">
        <v>19793</v>
      </c>
      <c r="C3" s="21" t="s">
        <v>1012</v>
      </c>
      <c r="D3" s="21" t="s">
        <v>1026</v>
      </c>
    </row>
    <row r="4" spans="1:6">
      <c r="A4" s="113" t="s">
        <v>162</v>
      </c>
      <c r="B4" s="121">
        <v>13177</v>
      </c>
      <c r="C4" s="21" t="s">
        <v>1013</v>
      </c>
      <c r="D4" s="21" t="s">
        <v>1027</v>
      </c>
    </row>
    <row r="5" spans="1:6">
      <c r="A5" s="113" t="s">
        <v>163</v>
      </c>
      <c r="B5" s="121">
        <v>7220</v>
      </c>
      <c r="C5" s="21" t="s">
        <v>1014</v>
      </c>
      <c r="D5" s="21" t="s">
        <v>1028</v>
      </c>
    </row>
    <row r="6" spans="1:6">
      <c r="A6" s="113" t="s">
        <v>164</v>
      </c>
      <c r="B6" s="121">
        <v>8100</v>
      </c>
      <c r="C6" s="21" t="s">
        <v>1015</v>
      </c>
      <c r="D6" s="21" t="s">
        <v>1029</v>
      </c>
    </row>
    <row r="7" spans="1:6">
      <c r="A7" s="113" t="s">
        <v>165</v>
      </c>
      <c r="B7" s="121">
        <v>3895</v>
      </c>
      <c r="C7" s="21" t="s">
        <v>1016</v>
      </c>
      <c r="D7" s="21" t="s">
        <v>1030</v>
      </c>
    </row>
    <row r="8" spans="1:6">
      <c r="A8" s="113" t="s">
        <v>166</v>
      </c>
      <c r="B8" s="121">
        <v>3933</v>
      </c>
      <c r="C8" s="21" t="s">
        <v>726</v>
      </c>
      <c r="D8" s="21" t="s">
        <v>1031</v>
      </c>
    </row>
    <row r="9" spans="1:6">
      <c r="A9" s="113" t="s">
        <v>167</v>
      </c>
      <c r="B9" s="121">
        <v>4095</v>
      </c>
      <c r="C9" s="21" t="s">
        <v>744</v>
      </c>
      <c r="D9" s="21" t="s">
        <v>676</v>
      </c>
    </row>
    <row r="10" spans="1:6">
      <c r="A10" s="113" t="s">
        <v>168</v>
      </c>
      <c r="B10" s="120">
        <v>821</v>
      </c>
      <c r="C10" s="21" t="s">
        <v>1017</v>
      </c>
      <c r="D10" s="21" t="s">
        <v>690</v>
      </c>
    </row>
    <row r="11" spans="1:6">
      <c r="A11" s="113" t="s">
        <v>169</v>
      </c>
      <c r="B11" s="121">
        <v>38037</v>
      </c>
      <c r="C11" s="21" t="s">
        <v>1018</v>
      </c>
      <c r="D11" s="21" t="s">
        <v>1032</v>
      </c>
    </row>
    <row r="12" spans="1:6">
      <c r="A12" s="113" t="s">
        <v>202</v>
      </c>
      <c r="B12" s="121">
        <v>14870</v>
      </c>
      <c r="C12" s="21" t="s">
        <v>1019</v>
      </c>
      <c r="D12" s="21" t="s">
        <v>1033</v>
      </c>
    </row>
    <row r="13" spans="1:6">
      <c r="A13" s="113" t="s">
        <v>170</v>
      </c>
      <c r="B13" s="121">
        <v>11418</v>
      </c>
      <c r="C13" s="21" t="s">
        <v>1020</v>
      </c>
      <c r="D13" s="21" t="s">
        <v>1033</v>
      </c>
    </row>
    <row r="14" spans="1:6">
      <c r="A14" s="113" t="s">
        <v>171</v>
      </c>
      <c r="B14" s="121">
        <v>13339</v>
      </c>
      <c r="C14" s="21" t="s">
        <v>1021</v>
      </c>
      <c r="D14" s="21" t="s">
        <v>1034</v>
      </c>
    </row>
    <row r="15" spans="1:6">
      <c r="A15" s="113" t="s">
        <v>201</v>
      </c>
      <c r="B15" s="121">
        <v>11736</v>
      </c>
      <c r="C15" s="21" t="s">
        <v>725</v>
      </c>
      <c r="D15" s="21" t="s">
        <v>1035</v>
      </c>
    </row>
    <row r="16" spans="1:6">
      <c r="A16" s="113" t="s">
        <v>85</v>
      </c>
      <c r="B16" s="121">
        <v>18487</v>
      </c>
      <c r="C16" s="21" t="s">
        <v>1022</v>
      </c>
      <c r="D16" s="21" t="s">
        <v>1033</v>
      </c>
    </row>
    <row r="17" spans="1:4">
      <c r="A17" s="113" t="s">
        <v>172</v>
      </c>
      <c r="B17" s="121">
        <v>19937</v>
      </c>
      <c r="C17" s="21" t="s">
        <v>1023</v>
      </c>
      <c r="D17" s="21" t="s">
        <v>1036</v>
      </c>
    </row>
    <row r="18" spans="1:4">
      <c r="A18" s="113" t="s">
        <v>173</v>
      </c>
      <c r="B18" s="121">
        <v>16725</v>
      </c>
      <c r="C18" s="21" t="s">
        <v>1024</v>
      </c>
      <c r="D18" s="21" t="s">
        <v>1037</v>
      </c>
    </row>
    <row r="19" spans="1:4">
      <c r="A19" s="113" t="s">
        <v>174</v>
      </c>
      <c r="B19" s="121">
        <v>4613</v>
      </c>
      <c r="C19" s="21" t="s">
        <v>1025</v>
      </c>
      <c r="D19" s="21" t="s">
        <v>675</v>
      </c>
    </row>
    <row r="20" spans="1:4">
      <c r="A20" s="115" t="s">
        <v>1479</v>
      </c>
      <c r="B20" s="120">
        <v>803</v>
      </c>
      <c r="C20" s="21" t="s">
        <v>1038</v>
      </c>
      <c r="D20" s="21" t="s">
        <v>1039</v>
      </c>
    </row>
    <row r="21" spans="1:4">
      <c r="A21" s="115" t="s">
        <v>1480</v>
      </c>
      <c r="B21" s="120">
        <v>823</v>
      </c>
      <c r="C21" s="21" t="s">
        <v>800</v>
      </c>
      <c r="D21" s="21" t="s">
        <v>1040</v>
      </c>
    </row>
    <row r="22" spans="1:4">
      <c r="A22" s="115" t="s">
        <v>1481</v>
      </c>
      <c r="B22" s="120">
        <v>788</v>
      </c>
      <c r="C22" s="21" t="s">
        <v>752</v>
      </c>
      <c r="D22" s="21" t="s">
        <v>1041</v>
      </c>
    </row>
    <row r="23" spans="1:4">
      <c r="A23" s="115" t="s">
        <v>371</v>
      </c>
      <c r="B23" s="120">
        <v>837</v>
      </c>
      <c r="C23" s="21" t="s">
        <v>1042</v>
      </c>
      <c r="D23" s="21" t="s">
        <v>1043</v>
      </c>
    </row>
    <row r="24" spans="1:4">
      <c r="A24" s="115" t="s">
        <v>1483</v>
      </c>
      <c r="B24" s="120">
        <v>819</v>
      </c>
      <c r="C24" s="21" t="s">
        <v>1044</v>
      </c>
      <c r="D24" s="21" t="s">
        <v>1045</v>
      </c>
    </row>
    <row r="25" spans="1:4">
      <c r="A25" s="115" t="s">
        <v>372</v>
      </c>
      <c r="B25" s="120">
        <v>832</v>
      </c>
      <c r="C25" s="21" t="s">
        <v>716</v>
      </c>
      <c r="D25" s="21" t="s">
        <v>1046</v>
      </c>
    </row>
    <row r="26" spans="1:4">
      <c r="A26" s="115" t="s">
        <v>369</v>
      </c>
      <c r="B26" s="120">
        <v>853</v>
      </c>
      <c r="C26" s="21" t="s">
        <v>1047</v>
      </c>
      <c r="D26" s="21" t="s">
        <v>1048</v>
      </c>
    </row>
    <row r="27" spans="1:4">
      <c r="A27" s="115" t="s">
        <v>370</v>
      </c>
      <c r="B27" s="120">
        <v>841</v>
      </c>
      <c r="C27" s="21" t="s">
        <v>1049</v>
      </c>
      <c r="D27" s="21" t="s">
        <v>1050</v>
      </c>
    </row>
    <row r="28" spans="1:4">
      <c r="A28" s="115" t="s">
        <v>368</v>
      </c>
      <c r="B28" s="120">
        <v>845</v>
      </c>
      <c r="C28" s="21" t="s">
        <v>475</v>
      </c>
      <c r="D28" s="21" t="s">
        <v>1051</v>
      </c>
    </row>
    <row r="29" spans="1:4">
      <c r="A29" s="115" t="s">
        <v>374</v>
      </c>
      <c r="B29" s="120">
        <v>852</v>
      </c>
      <c r="C29" s="21" t="s">
        <v>707</v>
      </c>
      <c r="D29" s="21" t="s">
        <v>1052</v>
      </c>
    </row>
    <row r="30" spans="1:4">
      <c r="A30" s="115" t="s">
        <v>1489</v>
      </c>
      <c r="B30" s="120">
        <v>831</v>
      </c>
      <c r="C30" s="21" t="s">
        <v>1053</v>
      </c>
      <c r="D30" s="21" t="s">
        <v>1046</v>
      </c>
    </row>
    <row r="31" spans="1:4">
      <c r="A31" s="115" t="s">
        <v>380</v>
      </c>
      <c r="B31" s="120">
        <v>855</v>
      </c>
      <c r="C31" s="21" t="s">
        <v>817</v>
      </c>
      <c r="D31" s="21" t="s">
        <v>1054</v>
      </c>
    </row>
    <row r="32" spans="1:4">
      <c r="A32" s="115" t="s">
        <v>367</v>
      </c>
      <c r="B32" s="120">
        <v>846</v>
      </c>
      <c r="C32" s="21" t="s">
        <v>468</v>
      </c>
      <c r="D32" s="21" t="s">
        <v>1043</v>
      </c>
    </row>
    <row r="33" spans="1:4">
      <c r="A33" s="115" t="s">
        <v>383</v>
      </c>
      <c r="B33" s="120">
        <v>854</v>
      </c>
      <c r="C33" s="21" t="s">
        <v>695</v>
      </c>
      <c r="D33" s="21" t="s">
        <v>1055</v>
      </c>
    </row>
    <row r="34" spans="1:4">
      <c r="A34" s="115" t="s">
        <v>377</v>
      </c>
      <c r="B34" s="120">
        <v>843</v>
      </c>
      <c r="C34" s="21" t="s">
        <v>1056</v>
      </c>
      <c r="D34" s="21" t="s">
        <v>1057</v>
      </c>
    </row>
    <row r="35" spans="1:4">
      <c r="A35" s="115" t="s">
        <v>373</v>
      </c>
      <c r="B35" s="120">
        <v>814</v>
      </c>
      <c r="C35" s="21" t="s">
        <v>1058</v>
      </c>
      <c r="D35" s="21" t="s">
        <v>1059</v>
      </c>
    </row>
    <row r="36" spans="1:4">
      <c r="A36" s="115" t="s">
        <v>382</v>
      </c>
      <c r="B36" s="120">
        <v>853</v>
      </c>
      <c r="C36" s="21" t="s">
        <v>739</v>
      </c>
      <c r="D36" s="21" t="s">
        <v>1060</v>
      </c>
    </row>
    <row r="37" spans="1:4">
      <c r="A37" s="115" t="s">
        <v>376</v>
      </c>
      <c r="B37" s="120">
        <v>852</v>
      </c>
      <c r="C37" s="21" t="s">
        <v>696</v>
      </c>
      <c r="D37" s="21" t="s">
        <v>1061</v>
      </c>
    </row>
    <row r="38" spans="1:4">
      <c r="A38" s="115" t="s">
        <v>379</v>
      </c>
      <c r="B38" s="120">
        <v>851</v>
      </c>
      <c r="C38" s="21" t="s">
        <v>799</v>
      </c>
      <c r="D38" s="21" t="s">
        <v>703</v>
      </c>
    </row>
    <row r="39" spans="1:4">
      <c r="A39" s="115" t="s">
        <v>378</v>
      </c>
      <c r="B39" s="120">
        <v>860</v>
      </c>
      <c r="C39" s="21" t="s">
        <v>1062</v>
      </c>
      <c r="D39" s="21" t="s">
        <v>1063</v>
      </c>
    </row>
    <row r="40" spans="1:4">
      <c r="A40" s="115" t="s">
        <v>381</v>
      </c>
      <c r="B40" s="120">
        <v>860</v>
      </c>
      <c r="C40" s="21" t="s">
        <v>1064</v>
      </c>
      <c r="D40" s="21" t="s">
        <v>1065</v>
      </c>
    </row>
    <row r="41" spans="1:4">
      <c r="A41" s="115" t="s">
        <v>375</v>
      </c>
      <c r="B41" s="120">
        <v>875</v>
      </c>
      <c r="C41" s="21" t="s">
        <v>1066</v>
      </c>
      <c r="D41" s="21" t="s">
        <v>1067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0" workbookViewId="0">
      <selection activeCell="D25" sqref="D25"/>
    </sheetView>
  </sheetViews>
  <sheetFormatPr defaultRowHeight="16.5"/>
  <cols>
    <col min="1" max="1" width="15.125" bestFit="1" customWidth="1"/>
    <col min="5" max="5" width="10.875" bestFit="1" customWidth="1"/>
    <col min="6" max="6" width="17.125" bestFit="1" customWidth="1"/>
  </cols>
  <sheetData>
    <row r="1" spans="1:6" ht="24">
      <c r="A1" s="175" t="s">
        <v>42</v>
      </c>
      <c r="B1" s="175"/>
      <c r="C1" s="175"/>
      <c r="D1" s="175"/>
      <c r="E1" s="122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1">
        <v>2546</v>
      </c>
      <c r="C3" s="21" t="s">
        <v>1068</v>
      </c>
      <c r="D3" s="21" t="s">
        <v>1083</v>
      </c>
    </row>
    <row r="4" spans="1:6">
      <c r="A4" s="113" t="s">
        <v>162</v>
      </c>
      <c r="B4" s="121">
        <v>1952</v>
      </c>
      <c r="C4" s="21" t="s">
        <v>1069</v>
      </c>
      <c r="D4" s="21" t="s">
        <v>1084</v>
      </c>
    </row>
    <row r="5" spans="1:6">
      <c r="A5" s="113" t="s">
        <v>163</v>
      </c>
      <c r="B5" s="121">
        <v>1002</v>
      </c>
      <c r="C5" s="21" t="s">
        <v>1070</v>
      </c>
      <c r="D5" s="21" t="s">
        <v>1085</v>
      </c>
    </row>
    <row r="6" spans="1:6">
      <c r="A6" s="113" t="s">
        <v>164</v>
      </c>
      <c r="B6" s="121">
        <v>1295</v>
      </c>
      <c r="C6" s="21" t="s">
        <v>1071</v>
      </c>
      <c r="D6" s="21" t="s">
        <v>1086</v>
      </c>
    </row>
    <row r="7" spans="1:6">
      <c r="A7" s="113" t="s">
        <v>165</v>
      </c>
      <c r="B7" s="120">
        <v>491</v>
      </c>
      <c r="C7" s="21" t="s">
        <v>1072</v>
      </c>
      <c r="D7" s="21" t="s">
        <v>1071</v>
      </c>
    </row>
    <row r="8" spans="1:6">
      <c r="A8" s="113" t="s">
        <v>166</v>
      </c>
      <c r="B8" s="120">
        <v>547</v>
      </c>
      <c r="C8" s="21" t="s">
        <v>1073</v>
      </c>
      <c r="D8" s="21" t="s">
        <v>983</v>
      </c>
    </row>
    <row r="9" spans="1:6">
      <c r="A9" s="113" t="s">
        <v>167</v>
      </c>
      <c r="B9" s="120">
        <v>453</v>
      </c>
      <c r="C9" s="21" t="s">
        <v>1074</v>
      </c>
      <c r="D9" s="21" t="s">
        <v>1087</v>
      </c>
    </row>
    <row r="10" spans="1:6">
      <c r="A10" s="113" t="s">
        <v>168</v>
      </c>
      <c r="B10" s="120">
        <v>108</v>
      </c>
      <c r="C10" s="21" t="s">
        <v>1075</v>
      </c>
      <c r="D10" s="21" t="s">
        <v>1088</v>
      </c>
    </row>
    <row r="11" spans="1:6">
      <c r="A11" s="113" t="s">
        <v>169</v>
      </c>
      <c r="B11" s="121">
        <v>5018</v>
      </c>
      <c r="C11" s="21" t="s">
        <v>1076</v>
      </c>
      <c r="D11" s="21" t="s">
        <v>1089</v>
      </c>
    </row>
    <row r="12" spans="1:6">
      <c r="A12" s="113" t="s">
        <v>202</v>
      </c>
      <c r="B12" s="121">
        <v>2506</v>
      </c>
      <c r="C12" s="21" t="s">
        <v>1077</v>
      </c>
      <c r="D12" s="21" t="s">
        <v>1090</v>
      </c>
    </row>
    <row r="13" spans="1:6">
      <c r="A13" s="113" t="s">
        <v>170</v>
      </c>
      <c r="B13" s="121">
        <v>1825</v>
      </c>
      <c r="C13" s="21" t="s">
        <v>1078</v>
      </c>
      <c r="D13" s="21" t="s">
        <v>1091</v>
      </c>
    </row>
    <row r="14" spans="1:6">
      <c r="A14" s="113" t="s">
        <v>171</v>
      </c>
      <c r="B14" s="121">
        <v>2213</v>
      </c>
      <c r="C14" s="21" t="s">
        <v>960</v>
      </c>
      <c r="D14" s="21" t="s">
        <v>1092</v>
      </c>
    </row>
    <row r="15" spans="1:6">
      <c r="A15" s="113" t="s">
        <v>201</v>
      </c>
      <c r="B15" s="121">
        <v>2085</v>
      </c>
      <c r="C15" s="21" t="s">
        <v>1079</v>
      </c>
      <c r="D15" s="21" t="s">
        <v>1093</v>
      </c>
    </row>
    <row r="16" spans="1:6">
      <c r="A16" s="113" t="s">
        <v>85</v>
      </c>
      <c r="B16" s="121">
        <v>3193</v>
      </c>
      <c r="C16" s="21" t="s">
        <v>1080</v>
      </c>
      <c r="D16" s="21" t="s">
        <v>1094</v>
      </c>
    </row>
    <row r="17" spans="1:4">
      <c r="A17" s="113" t="s">
        <v>172</v>
      </c>
      <c r="B17" s="121">
        <v>3271</v>
      </c>
      <c r="C17" s="21" t="s">
        <v>954</v>
      </c>
      <c r="D17" s="21" t="s">
        <v>1095</v>
      </c>
    </row>
    <row r="18" spans="1:4">
      <c r="A18" s="113" t="s">
        <v>173</v>
      </c>
      <c r="B18" s="121">
        <v>2514</v>
      </c>
      <c r="C18" s="21" t="s">
        <v>1081</v>
      </c>
      <c r="D18" s="21" t="s">
        <v>1078</v>
      </c>
    </row>
    <row r="19" spans="1:4">
      <c r="A19" s="113" t="s">
        <v>174</v>
      </c>
      <c r="B19" s="120">
        <v>579</v>
      </c>
      <c r="C19" s="21" t="s">
        <v>1082</v>
      </c>
      <c r="D19" s="21" t="s">
        <v>1096</v>
      </c>
    </row>
    <row r="20" spans="1:4">
      <c r="A20" s="115" t="s">
        <v>1479</v>
      </c>
      <c r="B20" s="120">
        <v>122</v>
      </c>
      <c r="C20" s="21" t="s">
        <v>973</v>
      </c>
      <c r="D20" s="21" t="s">
        <v>1097</v>
      </c>
    </row>
    <row r="21" spans="1:4">
      <c r="A21" s="115" t="s">
        <v>1480</v>
      </c>
      <c r="B21" s="120">
        <v>141</v>
      </c>
      <c r="C21" s="21" t="s">
        <v>1098</v>
      </c>
      <c r="D21" s="21" t="s">
        <v>1099</v>
      </c>
    </row>
    <row r="22" spans="1:4">
      <c r="A22" s="115" t="s">
        <v>1481</v>
      </c>
      <c r="B22" s="120">
        <v>116</v>
      </c>
      <c r="C22" s="21" t="s">
        <v>1100</v>
      </c>
      <c r="D22" s="21" t="s">
        <v>1101</v>
      </c>
    </row>
    <row r="23" spans="1:4">
      <c r="A23" s="115" t="s">
        <v>371</v>
      </c>
      <c r="B23" s="120">
        <v>120</v>
      </c>
      <c r="C23" s="21" t="s">
        <v>1102</v>
      </c>
      <c r="D23" s="21" t="s">
        <v>1103</v>
      </c>
    </row>
    <row r="24" spans="1:4">
      <c r="A24" s="115" t="s">
        <v>1483</v>
      </c>
      <c r="B24" s="120">
        <v>96</v>
      </c>
      <c r="C24" s="21" t="s">
        <v>1104</v>
      </c>
      <c r="D24" s="21" t="s">
        <v>1105</v>
      </c>
    </row>
    <row r="25" spans="1:4">
      <c r="A25" s="115" t="s">
        <v>372</v>
      </c>
      <c r="B25" s="120">
        <v>142</v>
      </c>
      <c r="C25" s="21" t="s">
        <v>1106</v>
      </c>
      <c r="D25" s="21" t="s">
        <v>1107</v>
      </c>
    </row>
    <row r="26" spans="1:4">
      <c r="A26" s="115" t="s">
        <v>369</v>
      </c>
      <c r="B26" s="120">
        <v>150</v>
      </c>
      <c r="C26" s="21" t="s">
        <v>1108</v>
      </c>
      <c r="D26" s="21" t="s">
        <v>1109</v>
      </c>
    </row>
    <row r="27" spans="1:4">
      <c r="A27" s="115" t="s">
        <v>370</v>
      </c>
      <c r="B27" s="120">
        <v>161</v>
      </c>
      <c r="C27" s="21" t="s">
        <v>1110</v>
      </c>
      <c r="D27" s="21" t="s">
        <v>1111</v>
      </c>
    </row>
    <row r="28" spans="1:4">
      <c r="A28" s="115" t="s">
        <v>368</v>
      </c>
      <c r="B28" s="120">
        <v>165</v>
      </c>
      <c r="C28" s="21" t="s">
        <v>1112</v>
      </c>
      <c r="D28" s="21" t="s">
        <v>1113</v>
      </c>
    </row>
    <row r="29" spans="1:4">
      <c r="A29" s="115" t="s">
        <v>374</v>
      </c>
      <c r="B29" s="120">
        <v>164</v>
      </c>
      <c r="C29" s="21" t="s">
        <v>1114</v>
      </c>
      <c r="D29" s="21" t="s">
        <v>1115</v>
      </c>
    </row>
    <row r="30" spans="1:4">
      <c r="A30" s="115" t="s">
        <v>1489</v>
      </c>
      <c r="B30" s="120">
        <v>131</v>
      </c>
      <c r="C30" s="21" t="s">
        <v>1116</v>
      </c>
      <c r="D30" s="21" t="s">
        <v>1117</v>
      </c>
    </row>
    <row r="31" spans="1:4">
      <c r="A31" s="115" t="s">
        <v>380</v>
      </c>
      <c r="B31" s="120">
        <v>144</v>
      </c>
      <c r="C31" s="21" t="s">
        <v>1118</v>
      </c>
      <c r="D31" s="21" t="s">
        <v>1119</v>
      </c>
    </row>
    <row r="32" spans="1:4">
      <c r="A32" s="115" t="s">
        <v>367</v>
      </c>
      <c r="B32" s="120">
        <v>148</v>
      </c>
      <c r="C32" s="21" t="s">
        <v>1120</v>
      </c>
      <c r="D32" s="21" t="s">
        <v>1121</v>
      </c>
    </row>
    <row r="33" spans="1:4">
      <c r="A33" s="115" t="s">
        <v>383</v>
      </c>
      <c r="B33" s="120">
        <v>147</v>
      </c>
      <c r="C33" s="21" t="s">
        <v>1106</v>
      </c>
      <c r="D33" s="21" t="s">
        <v>1122</v>
      </c>
    </row>
    <row r="34" spans="1:4">
      <c r="A34" s="115" t="s">
        <v>377</v>
      </c>
      <c r="B34" s="120">
        <v>139</v>
      </c>
      <c r="C34" s="21" t="s">
        <v>1123</v>
      </c>
      <c r="D34" s="21" t="s">
        <v>1124</v>
      </c>
    </row>
    <row r="35" spans="1:4">
      <c r="A35" s="115" t="s">
        <v>373</v>
      </c>
      <c r="B35" s="120">
        <v>144</v>
      </c>
      <c r="C35" s="21" t="s">
        <v>1125</v>
      </c>
      <c r="D35" s="21" t="s">
        <v>1126</v>
      </c>
    </row>
    <row r="36" spans="1:4">
      <c r="A36" s="115" t="s">
        <v>382</v>
      </c>
      <c r="B36" s="120">
        <v>190</v>
      </c>
      <c r="C36" s="21" t="s">
        <v>1127</v>
      </c>
      <c r="D36" s="21" t="s">
        <v>1128</v>
      </c>
    </row>
    <row r="37" spans="1:4">
      <c r="A37" s="115" t="s">
        <v>376</v>
      </c>
      <c r="B37" s="120">
        <v>163</v>
      </c>
      <c r="C37" s="21" t="s">
        <v>1129</v>
      </c>
      <c r="D37" s="21" t="s">
        <v>1130</v>
      </c>
    </row>
    <row r="38" spans="1:4">
      <c r="A38" s="115" t="s">
        <v>379</v>
      </c>
      <c r="B38" s="120">
        <v>164</v>
      </c>
      <c r="C38" s="21" t="s">
        <v>1131</v>
      </c>
      <c r="D38" s="21" t="s">
        <v>1132</v>
      </c>
    </row>
    <row r="39" spans="1:4">
      <c r="A39" s="115" t="s">
        <v>378</v>
      </c>
      <c r="B39" s="120">
        <v>151</v>
      </c>
      <c r="C39" s="21" t="s">
        <v>1102</v>
      </c>
      <c r="D39" s="21" t="s">
        <v>992</v>
      </c>
    </row>
    <row r="40" spans="1:4">
      <c r="A40" s="115" t="s">
        <v>381</v>
      </c>
      <c r="B40" s="120">
        <v>138</v>
      </c>
      <c r="C40" s="21" t="s">
        <v>1133</v>
      </c>
      <c r="D40" s="21" t="s">
        <v>1134</v>
      </c>
    </row>
    <row r="41" spans="1:4">
      <c r="A41" s="115" t="s">
        <v>375</v>
      </c>
      <c r="B41" s="120">
        <v>157</v>
      </c>
      <c r="C41" s="21" t="s">
        <v>1135</v>
      </c>
      <c r="D41" s="21" t="s">
        <v>1136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9" workbookViewId="0">
      <selection activeCell="A2" sqref="A2:D42"/>
    </sheetView>
  </sheetViews>
  <sheetFormatPr defaultRowHeight="16.5"/>
  <cols>
    <col min="1" max="1" width="15.125" bestFit="1" customWidth="1"/>
    <col min="2" max="2" width="24" customWidth="1"/>
    <col min="5" max="5" width="10.875" bestFit="1" customWidth="1"/>
    <col min="6" max="6" width="17.125" bestFit="1" customWidth="1"/>
  </cols>
  <sheetData>
    <row r="1" spans="1:6" ht="24">
      <c r="A1" s="175" t="s">
        <v>43</v>
      </c>
      <c r="B1" s="175"/>
      <c r="C1" s="175"/>
      <c r="D1" s="175"/>
      <c r="E1" s="122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3" t="s">
        <v>838</v>
      </c>
      <c r="C3" s="21" t="s">
        <v>841</v>
      </c>
      <c r="D3" s="21" t="s">
        <v>870</v>
      </c>
    </row>
    <row r="4" spans="1:6">
      <c r="A4" s="113" t="s">
        <v>162</v>
      </c>
      <c r="B4" s="123" t="s">
        <v>842</v>
      </c>
      <c r="C4" s="21" t="s">
        <v>856</v>
      </c>
      <c r="D4" s="21" t="s">
        <v>871</v>
      </c>
    </row>
    <row r="5" spans="1:6">
      <c r="A5" s="113" t="s">
        <v>163</v>
      </c>
      <c r="B5" s="123" t="s">
        <v>846</v>
      </c>
      <c r="C5" s="21" t="s">
        <v>857</v>
      </c>
      <c r="D5" s="21" t="s">
        <v>858</v>
      </c>
    </row>
    <row r="6" spans="1:6">
      <c r="A6" s="113" t="s">
        <v>164</v>
      </c>
      <c r="B6" s="123" t="s">
        <v>847</v>
      </c>
      <c r="C6" s="21" t="s">
        <v>858</v>
      </c>
      <c r="D6" s="21" t="s">
        <v>872</v>
      </c>
    </row>
    <row r="7" spans="1:6">
      <c r="A7" s="113" t="s">
        <v>165</v>
      </c>
      <c r="B7" s="123" t="s">
        <v>801</v>
      </c>
      <c r="C7" s="21" t="s">
        <v>859</v>
      </c>
      <c r="D7" s="21" t="s">
        <v>873</v>
      </c>
    </row>
    <row r="8" spans="1:6">
      <c r="A8" s="113" t="s">
        <v>166</v>
      </c>
      <c r="B8" s="123" t="s">
        <v>804</v>
      </c>
      <c r="C8" s="21" t="s">
        <v>860</v>
      </c>
      <c r="D8" s="21" t="s">
        <v>874</v>
      </c>
    </row>
    <row r="9" spans="1:6">
      <c r="A9" s="113" t="s">
        <v>167</v>
      </c>
      <c r="B9" s="123" t="s">
        <v>848</v>
      </c>
      <c r="C9" s="21" t="s">
        <v>861</v>
      </c>
      <c r="D9" s="21" t="s">
        <v>875</v>
      </c>
    </row>
    <row r="10" spans="1:6">
      <c r="A10" s="113" t="s">
        <v>168</v>
      </c>
      <c r="B10" s="123" t="s">
        <v>487</v>
      </c>
      <c r="C10" s="21" t="s">
        <v>862</v>
      </c>
      <c r="D10" s="21" t="s">
        <v>876</v>
      </c>
    </row>
    <row r="11" spans="1:6">
      <c r="A11" s="113" t="s">
        <v>169</v>
      </c>
      <c r="B11" s="123" t="s">
        <v>849</v>
      </c>
      <c r="C11" s="21" t="s">
        <v>863</v>
      </c>
      <c r="D11" s="21" t="s">
        <v>839</v>
      </c>
    </row>
    <row r="12" spans="1:6">
      <c r="A12" s="113" t="s">
        <v>202</v>
      </c>
      <c r="B12" s="123" t="s">
        <v>850</v>
      </c>
      <c r="C12" s="21" t="s">
        <v>494</v>
      </c>
      <c r="D12" s="21" t="s">
        <v>843</v>
      </c>
    </row>
    <row r="13" spans="1:6">
      <c r="A13" s="113" t="s">
        <v>170</v>
      </c>
      <c r="B13" s="123" t="s">
        <v>840</v>
      </c>
      <c r="C13" s="21" t="s">
        <v>844</v>
      </c>
      <c r="D13" s="21" t="s">
        <v>877</v>
      </c>
    </row>
    <row r="14" spans="1:6">
      <c r="A14" s="113" t="s">
        <v>171</v>
      </c>
      <c r="B14" s="123" t="s">
        <v>845</v>
      </c>
      <c r="C14" s="21" t="s">
        <v>864</v>
      </c>
      <c r="D14" s="21" t="s">
        <v>495</v>
      </c>
    </row>
    <row r="15" spans="1:6">
      <c r="A15" s="113" t="s">
        <v>201</v>
      </c>
      <c r="B15" s="123" t="s">
        <v>851</v>
      </c>
      <c r="C15" s="21" t="s">
        <v>865</v>
      </c>
      <c r="D15" s="21" t="s">
        <v>878</v>
      </c>
    </row>
    <row r="16" spans="1:6">
      <c r="A16" s="113" t="s">
        <v>85</v>
      </c>
      <c r="B16" s="123" t="s">
        <v>852</v>
      </c>
      <c r="C16" s="21" t="s">
        <v>866</v>
      </c>
      <c r="D16" s="21" t="s">
        <v>879</v>
      </c>
    </row>
    <row r="17" spans="1:4">
      <c r="A17" s="113" t="s">
        <v>172</v>
      </c>
      <c r="B17" s="123" t="s">
        <v>853</v>
      </c>
      <c r="C17" s="21" t="s">
        <v>867</v>
      </c>
      <c r="D17" s="21" t="s">
        <v>880</v>
      </c>
    </row>
    <row r="18" spans="1:4">
      <c r="A18" s="113" t="s">
        <v>173</v>
      </c>
      <c r="B18" s="123" t="s">
        <v>854</v>
      </c>
      <c r="C18" s="21" t="s">
        <v>868</v>
      </c>
      <c r="D18" s="21" t="s">
        <v>880</v>
      </c>
    </row>
    <row r="19" spans="1:4">
      <c r="A19" s="113" t="s">
        <v>174</v>
      </c>
      <c r="B19" s="123" t="s">
        <v>855</v>
      </c>
      <c r="C19" s="21" t="s">
        <v>869</v>
      </c>
      <c r="D19" s="21" t="s">
        <v>881</v>
      </c>
    </row>
    <row r="20" spans="1:4">
      <c r="A20" s="115" t="s">
        <v>1479</v>
      </c>
      <c r="B20" s="123" t="s">
        <v>543</v>
      </c>
      <c r="C20" s="21" t="s">
        <v>537</v>
      </c>
      <c r="D20" s="21" t="s">
        <v>572</v>
      </c>
    </row>
    <row r="21" spans="1:4">
      <c r="A21" s="115" t="s">
        <v>1480</v>
      </c>
      <c r="B21" s="123" t="s">
        <v>558</v>
      </c>
      <c r="C21" s="21" t="s">
        <v>882</v>
      </c>
      <c r="D21" s="21" t="s">
        <v>669</v>
      </c>
    </row>
    <row r="22" spans="1:4">
      <c r="A22" s="115" t="s">
        <v>1481</v>
      </c>
      <c r="B22" s="123" t="s">
        <v>577</v>
      </c>
      <c r="C22" s="21" t="s">
        <v>883</v>
      </c>
      <c r="D22" s="21" t="s">
        <v>883</v>
      </c>
    </row>
    <row r="23" spans="1:4">
      <c r="A23" s="115" t="s">
        <v>371</v>
      </c>
      <c r="B23" s="123" t="s">
        <v>567</v>
      </c>
      <c r="C23" s="21" t="s">
        <v>884</v>
      </c>
      <c r="D23" s="21" t="s">
        <v>885</v>
      </c>
    </row>
    <row r="24" spans="1:4">
      <c r="A24" s="115" t="s">
        <v>1483</v>
      </c>
      <c r="B24" s="123" t="s">
        <v>543</v>
      </c>
      <c r="C24" s="21" t="s">
        <v>886</v>
      </c>
      <c r="D24" s="21" t="s">
        <v>887</v>
      </c>
    </row>
    <row r="25" spans="1:4">
      <c r="A25" s="115" t="s">
        <v>372</v>
      </c>
      <c r="B25" s="123" t="s">
        <v>888</v>
      </c>
      <c r="C25" s="21" t="s">
        <v>889</v>
      </c>
      <c r="D25" s="21" t="s">
        <v>890</v>
      </c>
    </row>
    <row r="26" spans="1:4">
      <c r="A26" s="115" t="s">
        <v>369</v>
      </c>
      <c r="B26" s="123" t="s">
        <v>891</v>
      </c>
      <c r="C26" s="21" t="s">
        <v>892</v>
      </c>
      <c r="D26" s="21" t="s">
        <v>893</v>
      </c>
    </row>
    <row r="27" spans="1:4">
      <c r="A27" s="115" t="s">
        <v>370</v>
      </c>
      <c r="B27" s="123" t="s">
        <v>894</v>
      </c>
      <c r="C27" s="21" t="s">
        <v>895</v>
      </c>
      <c r="D27" s="21" t="s">
        <v>896</v>
      </c>
    </row>
    <row r="28" spans="1:4">
      <c r="A28" s="115" t="s">
        <v>368</v>
      </c>
      <c r="B28" s="123" t="s">
        <v>575</v>
      </c>
      <c r="C28" s="21" t="s">
        <v>548</v>
      </c>
      <c r="D28" s="21" t="s">
        <v>619</v>
      </c>
    </row>
    <row r="29" spans="1:4">
      <c r="A29" s="115" t="s">
        <v>374</v>
      </c>
      <c r="B29" s="123" t="s">
        <v>566</v>
      </c>
      <c r="C29" s="21" t="s">
        <v>564</v>
      </c>
      <c r="D29" s="21" t="s">
        <v>897</v>
      </c>
    </row>
    <row r="30" spans="1:4">
      <c r="A30" s="115" t="s">
        <v>1489</v>
      </c>
      <c r="B30" s="123" t="s">
        <v>898</v>
      </c>
      <c r="C30" s="21" t="s">
        <v>899</v>
      </c>
      <c r="D30" s="21" t="s">
        <v>900</v>
      </c>
    </row>
    <row r="31" spans="1:4">
      <c r="A31" s="115" t="s">
        <v>380</v>
      </c>
      <c r="B31" s="123" t="s">
        <v>588</v>
      </c>
      <c r="C31" s="21" t="s">
        <v>631</v>
      </c>
      <c r="D31" s="21" t="s">
        <v>901</v>
      </c>
    </row>
    <row r="32" spans="1:4">
      <c r="A32" s="115" t="s">
        <v>367</v>
      </c>
      <c r="B32" s="123" t="s">
        <v>837</v>
      </c>
      <c r="C32" s="21" t="s">
        <v>902</v>
      </c>
      <c r="D32" s="21" t="s">
        <v>903</v>
      </c>
    </row>
    <row r="33" spans="1:4">
      <c r="A33" s="115" t="s">
        <v>383</v>
      </c>
      <c r="B33" s="123" t="s">
        <v>559</v>
      </c>
      <c r="C33" s="21" t="s">
        <v>622</v>
      </c>
      <c r="D33" s="21" t="s">
        <v>904</v>
      </c>
    </row>
    <row r="34" spans="1:4">
      <c r="A34" s="115" t="s">
        <v>377</v>
      </c>
      <c r="B34" s="123" t="s">
        <v>570</v>
      </c>
      <c r="C34" s="21" t="s">
        <v>905</v>
      </c>
      <c r="D34" s="21" t="s">
        <v>906</v>
      </c>
    </row>
    <row r="35" spans="1:4">
      <c r="A35" s="115" t="s">
        <v>373</v>
      </c>
      <c r="B35" s="123" t="s">
        <v>559</v>
      </c>
      <c r="C35" s="21" t="s">
        <v>573</v>
      </c>
      <c r="D35" s="21" t="s">
        <v>907</v>
      </c>
    </row>
    <row r="36" spans="1:4">
      <c r="A36" s="115" t="s">
        <v>382</v>
      </c>
      <c r="B36" s="123" t="s">
        <v>908</v>
      </c>
      <c r="C36" s="21" t="s">
        <v>909</v>
      </c>
      <c r="D36" s="21" t="s">
        <v>910</v>
      </c>
    </row>
    <row r="37" spans="1:4">
      <c r="A37" s="115" t="s">
        <v>376</v>
      </c>
      <c r="B37" s="123" t="s">
        <v>604</v>
      </c>
      <c r="C37" s="21" t="s">
        <v>911</v>
      </c>
      <c r="D37" s="21" t="s">
        <v>912</v>
      </c>
    </row>
    <row r="38" spans="1:4">
      <c r="A38" s="115" t="s">
        <v>379</v>
      </c>
      <c r="B38" s="123" t="s">
        <v>913</v>
      </c>
      <c r="C38" s="21" t="s">
        <v>914</v>
      </c>
      <c r="D38" s="21" t="s">
        <v>915</v>
      </c>
    </row>
    <row r="39" spans="1:4">
      <c r="A39" s="115" t="s">
        <v>378</v>
      </c>
      <c r="B39" s="123" t="s">
        <v>581</v>
      </c>
      <c r="C39" s="21" t="s">
        <v>596</v>
      </c>
      <c r="D39" s="21" t="s">
        <v>916</v>
      </c>
    </row>
    <row r="40" spans="1:4">
      <c r="A40" s="115" t="s">
        <v>381</v>
      </c>
      <c r="B40" s="123" t="s">
        <v>586</v>
      </c>
      <c r="C40" s="21" t="s">
        <v>917</v>
      </c>
      <c r="D40" s="21" t="s">
        <v>918</v>
      </c>
    </row>
    <row r="41" spans="1:4">
      <c r="A41" s="115" t="s">
        <v>375</v>
      </c>
      <c r="B41" s="123" t="s">
        <v>581</v>
      </c>
      <c r="C41" s="21" t="s">
        <v>637</v>
      </c>
      <c r="D41" s="21" t="s">
        <v>919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  <ignoredErrors>
    <ignoredError sqref="B3:B4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sqref="A1:B49"/>
    </sheetView>
  </sheetViews>
  <sheetFormatPr defaultRowHeight="16.5"/>
  <cols>
    <col min="1" max="1" width="15.125" bestFit="1" customWidth="1"/>
    <col min="2" max="2" width="29.375" customWidth="1"/>
    <col min="3" max="3" width="7.5" bestFit="1" customWidth="1"/>
    <col min="4" max="4" width="17.125" bestFit="1" customWidth="1"/>
  </cols>
  <sheetData>
    <row r="1" spans="1:4" ht="24">
      <c r="A1" s="175" t="s">
        <v>1501</v>
      </c>
      <c r="B1" s="175"/>
      <c r="C1" s="1" t="s">
        <v>1530</v>
      </c>
      <c r="D1" s="1" t="s">
        <v>1568</v>
      </c>
    </row>
    <row r="2" spans="1:4">
      <c r="A2" s="38" t="s">
        <v>1471</v>
      </c>
      <c r="B2" s="40" t="s">
        <v>1501</v>
      </c>
    </row>
    <row r="3" spans="1:4">
      <c r="A3" s="35" t="s">
        <v>86</v>
      </c>
      <c r="B3" s="2">
        <v>230028</v>
      </c>
    </row>
    <row r="4" spans="1:4">
      <c r="A4" s="35" t="s">
        <v>161</v>
      </c>
      <c r="B4" s="2">
        <v>39456</v>
      </c>
    </row>
    <row r="5" spans="1:4">
      <c r="A5" s="35" t="s">
        <v>162</v>
      </c>
      <c r="B5" s="2">
        <v>12866</v>
      </c>
    </row>
    <row r="6" spans="1:4">
      <c r="A6" s="35" t="s">
        <v>163</v>
      </c>
      <c r="B6" s="2">
        <v>9410</v>
      </c>
    </row>
    <row r="7" spans="1:4">
      <c r="A7" s="35" t="s">
        <v>164</v>
      </c>
      <c r="B7" s="2">
        <v>13659</v>
      </c>
    </row>
    <row r="8" spans="1:4">
      <c r="A8" s="35" t="s">
        <v>165</v>
      </c>
      <c r="B8" s="2">
        <v>6172</v>
      </c>
    </row>
    <row r="9" spans="1:4">
      <c r="A9" s="35" t="s">
        <v>166</v>
      </c>
      <c r="B9" s="2">
        <v>7194</v>
      </c>
    </row>
    <row r="10" spans="1:4">
      <c r="A10" s="35" t="s">
        <v>167</v>
      </c>
      <c r="B10" s="2">
        <v>5082</v>
      </c>
    </row>
    <row r="11" spans="1:4">
      <c r="A11" s="35" t="s">
        <v>168</v>
      </c>
      <c r="B11" s="2">
        <v>2761</v>
      </c>
    </row>
    <row r="12" spans="1:4">
      <c r="A12" s="35" t="s">
        <v>169</v>
      </c>
      <c r="B12" s="2">
        <v>68817</v>
      </c>
    </row>
    <row r="13" spans="1:4">
      <c r="A13" s="35" t="s">
        <v>202</v>
      </c>
      <c r="B13" s="2">
        <v>6688</v>
      </c>
    </row>
    <row r="14" spans="1:4">
      <c r="A14" s="35" t="s">
        <v>170</v>
      </c>
      <c r="B14" s="2">
        <v>7580</v>
      </c>
    </row>
    <row r="15" spans="1:4">
      <c r="A15" s="35" t="s">
        <v>171</v>
      </c>
      <c r="B15" s="2">
        <v>9436</v>
      </c>
    </row>
    <row r="16" spans="1:4">
      <c r="A16" s="35" t="s">
        <v>201</v>
      </c>
      <c r="B16" s="2">
        <v>6622</v>
      </c>
    </row>
    <row r="17" spans="1:2">
      <c r="A17" s="35" t="s">
        <v>85</v>
      </c>
      <c r="B17" s="2">
        <v>7828</v>
      </c>
    </row>
    <row r="18" spans="1:2">
      <c r="A18" s="35" t="s">
        <v>172</v>
      </c>
      <c r="B18" s="2">
        <v>10186</v>
      </c>
    </row>
    <row r="19" spans="1:2">
      <c r="A19" s="35" t="s">
        <v>173</v>
      </c>
      <c r="B19" s="2">
        <v>13049</v>
      </c>
    </row>
    <row r="20" spans="1:2">
      <c r="A20" s="35" t="s">
        <v>174</v>
      </c>
      <c r="B20" s="2">
        <v>3222</v>
      </c>
    </row>
    <row r="21" spans="1:2">
      <c r="A21" s="36" t="s">
        <v>1473</v>
      </c>
      <c r="B21" s="34">
        <f>SUM(B27,B41,B42,B43,B47,B48)</f>
        <v>1757</v>
      </c>
    </row>
    <row r="22" spans="1:2">
      <c r="A22" s="36" t="s">
        <v>1474</v>
      </c>
      <c r="B22" s="34">
        <f>B28</f>
        <v>1121</v>
      </c>
    </row>
    <row r="23" spans="1:2">
      <c r="A23" s="36" t="s">
        <v>1475</v>
      </c>
      <c r="B23" s="34">
        <f>SUM(B29,B31,B34,B35,B36)</f>
        <v>2534</v>
      </c>
    </row>
    <row r="24" spans="1:2">
      <c r="A24" s="36" t="s">
        <v>1476</v>
      </c>
      <c r="B24" s="34">
        <f>SUM(B30,B33,B37)</f>
        <v>998</v>
      </c>
    </row>
    <row r="25" spans="1:2">
      <c r="A25" s="36" t="s">
        <v>1477</v>
      </c>
      <c r="B25" s="34">
        <f>SUM(B38,B39,B40,B46)</f>
        <v>696</v>
      </c>
    </row>
    <row r="26" spans="1:2">
      <c r="A26" s="36" t="s">
        <v>1478</v>
      </c>
      <c r="B26" s="34">
        <f>SUM(B32,B44,B45)</f>
        <v>722</v>
      </c>
    </row>
    <row r="27" spans="1:2">
      <c r="A27" s="37" t="s">
        <v>1479</v>
      </c>
      <c r="B27" s="2">
        <v>815</v>
      </c>
    </row>
    <row r="28" spans="1:2">
      <c r="A28" s="37" t="s">
        <v>1480</v>
      </c>
      <c r="B28" s="2">
        <v>1121</v>
      </c>
    </row>
    <row r="29" spans="1:2">
      <c r="A29" s="37" t="s">
        <v>1481</v>
      </c>
      <c r="B29" s="2">
        <v>1389</v>
      </c>
    </row>
    <row r="30" spans="1:2">
      <c r="A30" s="37" t="s">
        <v>1482</v>
      </c>
      <c r="B30" s="2">
        <v>722</v>
      </c>
    </row>
    <row r="31" spans="1:2">
      <c r="A31" s="37" t="s">
        <v>1483</v>
      </c>
      <c r="B31" s="2">
        <v>827</v>
      </c>
    </row>
    <row r="32" spans="1:2">
      <c r="A32" s="37" t="s">
        <v>1484</v>
      </c>
      <c r="B32" s="2">
        <v>188</v>
      </c>
    </row>
    <row r="33" spans="1:2">
      <c r="A33" s="37" t="s">
        <v>1485</v>
      </c>
      <c r="B33" s="2">
        <v>63</v>
      </c>
    </row>
    <row r="34" spans="1:2">
      <c r="A34" s="37" t="s">
        <v>1486</v>
      </c>
      <c r="B34" s="2">
        <v>51</v>
      </c>
    </row>
    <row r="35" spans="1:2">
      <c r="A35" s="37" t="s">
        <v>1487</v>
      </c>
      <c r="B35" s="2">
        <v>164</v>
      </c>
    </row>
    <row r="36" spans="1:2">
      <c r="A36" s="37" t="s">
        <v>1488</v>
      </c>
      <c r="B36" s="2">
        <v>103</v>
      </c>
    </row>
    <row r="37" spans="1:2">
      <c r="A37" s="37" t="s">
        <v>1489</v>
      </c>
      <c r="B37" s="2">
        <v>213</v>
      </c>
    </row>
    <row r="38" spans="1:2">
      <c r="A38" s="37" t="s">
        <v>1490</v>
      </c>
      <c r="B38" s="2">
        <v>137</v>
      </c>
    </row>
    <row r="39" spans="1:2">
      <c r="A39" s="37" t="s">
        <v>1491</v>
      </c>
      <c r="B39" s="2">
        <v>156</v>
      </c>
    </row>
    <row r="40" spans="1:2">
      <c r="A40" s="37" t="s">
        <v>1492</v>
      </c>
      <c r="B40" s="2">
        <v>258</v>
      </c>
    </row>
    <row r="41" spans="1:2">
      <c r="A41" s="37" t="s">
        <v>1493</v>
      </c>
      <c r="B41" s="2">
        <v>187</v>
      </c>
    </row>
    <row r="42" spans="1:2">
      <c r="A42" s="37" t="s">
        <v>1494</v>
      </c>
      <c r="B42" s="2">
        <v>472</v>
      </c>
    </row>
    <row r="43" spans="1:2">
      <c r="A43" s="37" t="s">
        <v>1495</v>
      </c>
      <c r="B43" s="2">
        <v>100</v>
      </c>
    </row>
    <row r="44" spans="1:2">
      <c r="A44" s="37" t="s">
        <v>1496</v>
      </c>
      <c r="B44" s="2">
        <v>362</v>
      </c>
    </row>
    <row r="45" spans="1:2">
      <c r="A45" s="37" t="s">
        <v>1497</v>
      </c>
      <c r="B45" s="2">
        <v>172</v>
      </c>
    </row>
    <row r="46" spans="1:2">
      <c r="A46" s="37" t="s">
        <v>1498</v>
      </c>
      <c r="B46" s="2">
        <v>145</v>
      </c>
    </row>
    <row r="47" spans="1:2">
      <c r="A47" s="37" t="s">
        <v>1499</v>
      </c>
      <c r="B47" s="2">
        <v>81</v>
      </c>
    </row>
    <row r="48" spans="1:2">
      <c r="A48" s="37" t="s">
        <v>1500</v>
      </c>
      <c r="B48" s="2">
        <v>102</v>
      </c>
    </row>
    <row r="49" spans="1:2">
      <c r="A49" s="176" t="s">
        <v>1534</v>
      </c>
      <c r="B49" s="176"/>
    </row>
  </sheetData>
  <mergeCells count="2">
    <mergeCell ref="A49:B49"/>
    <mergeCell ref="A1:B1"/>
  </mergeCells>
  <phoneticPr fontId="4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F18" sqref="F18"/>
    </sheetView>
  </sheetViews>
  <sheetFormatPr defaultRowHeight="16.5"/>
  <cols>
    <col min="1" max="1" width="15.125" bestFit="1" customWidth="1"/>
    <col min="2" max="2" width="24" customWidth="1"/>
    <col min="5" max="5" width="10.875" bestFit="1" customWidth="1"/>
    <col min="6" max="6" width="17.125" bestFit="1" customWidth="1"/>
  </cols>
  <sheetData>
    <row r="1" spans="1:6" ht="24">
      <c r="A1" s="175" t="s">
        <v>44</v>
      </c>
      <c r="B1" s="175"/>
      <c r="C1" s="175"/>
      <c r="D1" s="175"/>
      <c r="E1" s="1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1">
        <v>22104</v>
      </c>
      <c r="C3" s="21" t="s">
        <v>1141</v>
      </c>
      <c r="D3" s="21" t="s">
        <v>493</v>
      </c>
    </row>
    <row r="4" spans="1:6">
      <c r="A4" s="113" t="s">
        <v>162</v>
      </c>
      <c r="B4" s="121">
        <v>13332</v>
      </c>
      <c r="C4" s="21" t="s">
        <v>1142</v>
      </c>
      <c r="D4" s="21" t="s">
        <v>1152</v>
      </c>
    </row>
    <row r="5" spans="1:6">
      <c r="A5" s="113" t="s">
        <v>163</v>
      </c>
      <c r="B5" s="121">
        <v>7769</v>
      </c>
      <c r="C5" s="21" t="s">
        <v>478</v>
      </c>
      <c r="D5" s="21" t="s">
        <v>526</v>
      </c>
    </row>
    <row r="6" spans="1:6">
      <c r="A6" s="113" t="s">
        <v>164</v>
      </c>
      <c r="B6" s="121">
        <v>8725</v>
      </c>
      <c r="C6" s="21" t="s">
        <v>1143</v>
      </c>
      <c r="D6" s="21" t="s">
        <v>1153</v>
      </c>
    </row>
    <row r="7" spans="1:6">
      <c r="A7" s="113" t="s">
        <v>165</v>
      </c>
      <c r="B7" s="121">
        <v>4562</v>
      </c>
      <c r="C7" s="21" t="s">
        <v>462</v>
      </c>
      <c r="D7" s="21" t="s">
        <v>525</v>
      </c>
    </row>
    <row r="8" spans="1:6">
      <c r="A8" s="113" t="s">
        <v>166</v>
      </c>
      <c r="B8" s="121">
        <v>4479</v>
      </c>
      <c r="C8" s="21" t="s">
        <v>1144</v>
      </c>
      <c r="D8" s="21" t="s">
        <v>1154</v>
      </c>
    </row>
    <row r="9" spans="1:6">
      <c r="A9" s="113" t="s">
        <v>167</v>
      </c>
      <c r="B9" s="121">
        <v>4083</v>
      </c>
      <c r="C9" s="21" t="s">
        <v>1145</v>
      </c>
      <c r="D9" s="21" t="s">
        <v>1155</v>
      </c>
    </row>
    <row r="10" spans="1:6">
      <c r="A10" s="113" t="s">
        <v>168</v>
      </c>
      <c r="B10" s="120">
        <v>920</v>
      </c>
      <c r="C10" s="21" t="s">
        <v>539</v>
      </c>
      <c r="D10" s="21" t="s">
        <v>549</v>
      </c>
    </row>
    <row r="11" spans="1:6">
      <c r="A11" s="113" t="s">
        <v>169</v>
      </c>
      <c r="B11" s="121">
        <v>40437</v>
      </c>
      <c r="C11" s="21" t="s">
        <v>1146</v>
      </c>
      <c r="D11" s="21" t="s">
        <v>1156</v>
      </c>
    </row>
    <row r="12" spans="1:6">
      <c r="A12" s="113" t="s">
        <v>202</v>
      </c>
      <c r="B12" s="121">
        <v>15567</v>
      </c>
      <c r="C12" s="21" t="s">
        <v>1147</v>
      </c>
      <c r="D12" s="21" t="s">
        <v>476</v>
      </c>
    </row>
    <row r="13" spans="1:6">
      <c r="A13" s="113" t="s">
        <v>170</v>
      </c>
      <c r="B13" s="121">
        <v>10370</v>
      </c>
      <c r="C13" s="21" t="s">
        <v>470</v>
      </c>
      <c r="D13" s="21" t="s">
        <v>470</v>
      </c>
    </row>
    <row r="14" spans="1:6">
      <c r="A14" s="113" t="s">
        <v>171</v>
      </c>
      <c r="B14" s="121">
        <v>14042</v>
      </c>
      <c r="C14" s="21" t="s">
        <v>461</v>
      </c>
      <c r="D14" s="21" t="s">
        <v>449</v>
      </c>
    </row>
    <row r="15" spans="1:6">
      <c r="A15" s="113" t="s">
        <v>201</v>
      </c>
      <c r="B15" s="121">
        <v>11754</v>
      </c>
      <c r="C15" s="21" t="s">
        <v>1148</v>
      </c>
      <c r="D15" s="21" t="s">
        <v>508</v>
      </c>
    </row>
    <row r="16" spans="1:6">
      <c r="A16" s="113" t="s">
        <v>85</v>
      </c>
      <c r="B16" s="121">
        <v>16770</v>
      </c>
      <c r="C16" s="21" t="s">
        <v>501</v>
      </c>
      <c r="D16" s="21" t="s">
        <v>497</v>
      </c>
    </row>
    <row r="17" spans="1:4">
      <c r="A17" s="113" t="s">
        <v>172</v>
      </c>
      <c r="B17" s="121">
        <v>20298</v>
      </c>
      <c r="C17" s="21" t="s">
        <v>1149</v>
      </c>
      <c r="D17" s="21" t="s">
        <v>1157</v>
      </c>
    </row>
    <row r="18" spans="1:4">
      <c r="A18" s="113" t="s">
        <v>173</v>
      </c>
      <c r="B18" s="121">
        <v>17697</v>
      </c>
      <c r="C18" s="21" t="s">
        <v>1150</v>
      </c>
      <c r="D18" s="21" t="s">
        <v>1158</v>
      </c>
    </row>
    <row r="19" spans="1:4">
      <c r="A19" s="113" t="s">
        <v>174</v>
      </c>
      <c r="B19" s="121">
        <v>3915</v>
      </c>
      <c r="C19" s="21" t="s">
        <v>1151</v>
      </c>
      <c r="D19" s="21" t="s">
        <v>1159</v>
      </c>
    </row>
    <row r="20" spans="1:4">
      <c r="A20" s="115" t="s">
        <v>1479</v>
      </c>
      <c r="B20" s="120">
        <v>898</v>
      </c>
      <c r="C20" s="21" t="s">
        <v>605</v>
      </c>
      <c r="D20" s="21" t="s">
        <v>645</v>
      </c>
    </row>
    <row r="21" spans="1:4">
      <c r="A21" s="115" t="s">
        <v>1480</v>
      </c>
      <c r="B21" s="120">
        <v>899</v>
      </c>
      <c r="C21" s="21" t="s">
        <v>541</v>
      </c>
      <c r="D21" s="21" t="s">
        <v>655</v>
      </c>
    </row>
    <row r="22" spans="1:4">
      <c r="A22" s="115" t="s">
        <v>1481</v>
      </c>
      <c r="B22" s="120">
        <v>872</v>
      </c>
      <c r="C22" s="21" t="s">
        <v>592</v>
      </c>
      <c r="D22" s="21" t="s">
        <v>546</v>
      </c>
    </row>
    <row r="23" spans="1:4">
      <c r="A23" s="115" t="s">
        <v>371</v>
      </c>
      <c r="B23" s="120">
        <v>655</v>
      </c>
      <c r="C23" s="21" t="s">
        <v>1160</v>
      </c>
      <c r="D23" s="21" t="s">
        <v>1161</v>
      </c>
    </row>
    <row r="24" spans="1:4">
      <c r="A24" s="115" t="s">
        <v>1483</v>
      </c>
      <c r="B24" s="120">
        <v>898</v>
      </c>
      <c r="C24" s="21" t="s">
        <v>613</v>
      </c>
      <c r="D24" s="21" t="s">
        <v>568</v>
      </c>
    </row>
    <row r="25" spans="1:4">
      <c r="A25" s="115" t="s">
        <v>372</v>
      </c>
      <c r="B25" s="120">
        <v>513</v>
      </c>
      <c r="C25" s="21" t="s">
        <v>1162</v>
      </c>
      <c r="D25" s="21" t="s">
        <v>528</v>
      </c>
    </row>
    <row r="26" spans="1:4">
      <c r="A26" s="115" t="s">
        <v>369</v>
      </c>
      <c r="B26" s="120">
        <v>540</v>
      </c>
      <c r="C26" s="21" t="s">
        <v>663</v>
      </c>
      <c r="D26" s="21" t="s">
        <v>1163</v>
      </c>
    </row>
    <row r="27" spans="1:4">
      <c r="A27" s="115" t="s">
        <v>370</v>
      </c>
      <c r="B27" s="120">
        <v>591</v>
      </c>
      <c r="C27" s="21" t="s">
        <v>1164</v>
      </c>
      <c r="D27" s="21" t="s">
        <v>597</v>
      </c>
    </row>
    <row r="28" spans="1:4">
      <c r="A28" s="115" t="s">
        <v>368</v>
      </c>
      <c r="B28" s="120">
        <v>890</v>
      </c>
      <c r="C28" s="21" t="s">
        <v>607</v>
      </c>
      <c r="D28" s="21" t="s">
        <v>1165</v>
      </c>
    </row>
    <row r="29" spans="1:4">
      <c r="A29" s="115" t="s">
        <v>374</v>
      </c>
      <c r="B29" s="120">
        <v>887</v>
      </c>
      <c r="C29" s="21" t="s">
        <v>1166</v>
      </c>
      <c r="D29" s="21" t="s">
        <v>1167</v>
      </c>
    </row>
    <row r="30" spans="1:4">
      <c r="A30" s="115" t="s">
        <v>1489</v>
      </c>
      <c r="B30" s="120">
        <v>527</v>
      </c>
      <c r="C30" s="21" t="s">
        <v>1168</v>
      </c>
      <c r="D30" s="21" t="s">
        <v>661</v>
      </c>
    </row>
    <row r="31" spans="1:4">
      <c r="A31" s="115" t="s">
        <v>380</v>
      </c>
      <c r="B31" s="120">
        <v>884</v>
      </c>
      <c r="C31" s="21" t="s">
        <v>1169</v>
      </c>
      <c r="D31" s="21" t="s">
        <v>1170</v>
      </c>
    </row>
    <row r="32" spans="1:4">
      <c r="A32" s="115" t="s">
        <v>367</v>
      </c>
      <c r="B32" s="120">
        <v>836</v>
      </c>
      <c r="C32" s="21" t="s">
        <v>1171</v>
      </c>
      <c r="D32" s="21" t="s">
        <v>1172</v>
      </c>
    </row>
    <row r="33" spans="1:4">
      <c r="A33" s="115" t="s">
        <v>383</v>
      </c>
      <c r="B33" s="120">
        <v>891</v>
      </c>
      <c r="C33" s="21" t="s">
        <v>656</v>
      </c>
      <c r="D33" s="21" t="s">
        <v>1173</v>
      </c>
    </row>
    <row r="34" spans="1:4">
      <c r="A34" s="115" t="s">
        <v>377</v>
      </c>
      <c r="B34" s="120">
        <v>818</v>
      </c>
      <c r="C34" s="21" t="s">
        <v>1174</v>
      </c>
      <c r="D34" s="21" t="s">
        <v>1175</v>
      </c>
    </row>
    <row r="35" spans="1:4">
      <c r="A35" s="115" t="s">
        <v>373</v>
      </c>
      <c r="B35" s="120">
        <v>891</v>
      </c>
      <c r="C35" s="21" t="s">
        <v>544</v>
      </c>
      <c r="D35" s="21" t="s">
        <v>1176</v>
      </c>
    </row>
    <row r="36" spans="1:4">
      <c r="A36" s="115" t="s">
        <v>382</v>
      </c>
      <c r="B36" s="120">
        <v>494</v>
      </c>
      <c r="C36" s="21" t="s">
        <v>1177</v>
      </c>
      <c r="D36" s="21" t="s">
        <v>1178</v>
      </c>
    </row>
    <row r="37" spans="1:4">
      <c r="A37" s="115" t="s">
        <v>376</v>
      </c>
      <c r="B37" s="120">
        <v>616</v>
      </c>
      <c r="C37" s="21" t="s">
        <v>1179</v>
      </c>
      <c r="D37" s="21" t="s">
        <v>1180</v>
      </c>
    </row>
    <row r="38" spans="1:4">
      <c r="A38" s="115" t="s">
        <v>379</v>
      </c>
      <c r="B38" s="120">
        <v>521</v>
      </c>
      <c r="C38" s="21" t="s">
        <v>1181</v>
      </c>
      <c r="D38" s="21" t="s">
        <v>1182</v>
      </c>
    </row>
    <row r="39" spans="1:4">
      <c r="A39" s="115" t="s">
        <v>378</v>
      </c>
      <c r="B39" s="120">
        <v>886</v>
      </c>
      <c r="C39" s="21" t="s">
        <v>663</v>
      </c>
      <c r="D39" s="21" t="s">
        <v>1183</v>
      </c>
    </row>
    <row r="40" spans="1:4">
      <c r="A40" s="115" t="s">
        <v>381</v>
      </c>
      <c r="B40" s="120">
        <v>878</v>
      </c>
      <c r="C40" s="21" t="s">
        <v>1184</v>
      </c>
      <c r="D40" s="21" t="s">
        <v>1185</v>
      </c>
    </row>
    <row r="41" spans="1:4">
      <c r="A41" s="115" t="s">
        <v>375</v>
      </c>
      <c r="B41" s="120">
        <v>885</v>
      </c>
      <c r="C41" s="21" t="s">
        <v>609</v>
      </c>
      <c r="D41" s="21" t="s">
        <v>1186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7" workbookViewId="0">
      <selection activeCell="D27" sqref="D27"/>
    </sheetView>
  </sheetViews>
  <sheetFormatPr defaultRowHeight="16.5"/>
  <cols>
    <col min="1" max="1" width="15.125" bestFit="1" customWidth="1"/>
    <col min="2" max="2" width="24" customWidth="1"/>
    <col min="5" max="5" width="10.875" bestFit="1" customWidth="1"/>
    <col min="6" max="6" width="17.125" bestFit="1" customWidth="1"/>
  </cols>
  <sheetData>
    <row r="1" spans="1:6" ht="24">
      <c r="A1" s="175" t="s">
        <v>1188</v>
      </c>
      <c r="B1" s="175"/>
      <c r="C1" s="175"/>
      <c r="D1" s="175"/>
      <c r="E1" s="122" t="s">
        <v>1663</v>
      </c>
      <c r="F1" s="1" t="s">
        <v>1648</v>
      </c>
    </row>
    <row r="2" spans="1:6">
      <c r="A2" s="22" t="s">
        <v>1649</v>
      </c>
      <c r="B2" s="22" t="s">
        <v>532</v>
      </c>
      <c r="C2" s="22" t="s">
        <v>533</v>
      </c>
      <c r="D2" s="22" t="s">
        <v>534</v>
      </c>
    </row>
    <row r="3" spans="1:6">
      <c r="A3" s="113" t="s">
        <v>161</v>
      </c>
      <c r="B3" s="121">
        <v>22922</v>
      </c>
      <c r="C3" s="21" t="s">
        <v>1190</v>
      </c>
      <c r="D3" s="21" t="s">
        <v>1196</v>
      </c>
    </row>
    <row r="4" spans="1:6">
      <c r="A4" s="113" t="s">
        <v>162</v>
      </c>
      <c r="B4" s="121">
        <v>14485</v>
      </c>
      <c r="C4" s="21" t="s">
        <v>443</v>
      </c>
      <c r="D4" s="21" t="s">
        <v>464</v>
      </c>
    </row>
    <row r="5" spans="1:6">
      <c r="A5" s="113" t="s">
        <v>163</v>
      </c>
      <c r="B5" s="121">
        <v>8177</v>
      </c>
      <c r="C5" s="21" t="s">
        <v>471</v>
      </c>
      <c r="D5" s="21" t="s">
        <v>459</v>
      </c>
    </row>
    <row r="6" spans="1:6">
      <c r="A6" s="113" t="s">
        <v>164</v>
      </c>
      <c r="B6" s="121">
        <v>8975</v>
      </c>
      <c r="C6" s="21" t="s">
        <v>1191</v>
      </c>
      <c r="D6" s="21" t="s">
        <v>520</v>
      </c>
    </row>
    <row r="7" spans="1:6">
      <c r="A7" s="113" t="s">
        <v>165</v>
      </c>
      <c r="B7" s="121">
        <v>4566</v>
      </c>
      <c r="C7" s="21" t="s">
        <v>694</v>
      </c>
      <c r="D7" s="21" t="s">
        <v>1197</v>
      </c>
    </row>
    <row r="8" spans="1:6">
      <c r="A8" s="113" t="s">
        <v>166</v>
      </c>
      <c r="B8" s="121">
        <v>4588</v>
      </c>
      <c r="C8" s="21" t="s">
        <v>583</v>
      </c>
      <c r="D8" s="21" t="s">
        <v>1198</v>
      </c>
    </row>
    <row r="9" spans="1:6">
      <c r="A9" s="113" t="s">
        <v>167</v>
      </c>
      <c r="B9" s="121">
        <v>4550</v>
      </c>
      <c r="C9" s="21" t="s">
        <v>1192</v>
      </c>
      <c r="D9" s="21" t="s">
        <v>513</v>
      </c>
    </row>
    <row r="10" spans="1:6">
      <c r="A10" s="113" t="s">
        <v>168</v>
      </c>
      <c r="B10" s="120">
        <v>920</v>
      </c>
      <c r="C10" s="21" t="s">
        <v>602</v>
      </c>
      <c r="D10" s="21" t="s">
        <v>555</v>
      </c>
    </row>
    <row r="11" spans="1:6">
      <c r="A11" s="113" t="s">
        <v>169</v>
      </c>
      <c r="B11" s="121">
        <v>43598</v>
      </c>
      <c r="C11" s="21" t="s">
        <v>1193</v>
      </c>
      <c r="D11" s="21" t="s">
        <v>1199</v>
      </c>
    </row>
    <row r="12" spans="1:6">
      <c r="A12" s="113" t="s">
        <v>202</v>
      </c>
      <c r="B12" s="121">
        <v>15814</v>
      </c>
      <c r="C12" s="21" t="s">
        <v>448</v>
      </c>
      <c r="D12" s="21" t="s">
        <v>447</v>
      </c>
    </row>
    <row r="13" spans="1:6">
      <c r="A13" s="113" t="s">
        <v>170</v>
      </c>
      <c r="B13" s="121">
        <v>12437</v>
      </c>
      <c r="C13" s="21" t="s">
        <v>506</v>
      </c>
      <c r="D13" s="21" t="s">
        <v>1200</v>
      </c>
    </row>
    <row r="14" spans="1:6">
      <c r="A14" s="113" t="s">
        <v>171</v>
      </c>
      <c r="B14" s="121">
        <v>14326</v>
      </c>
      <c r="C14" s="21" t="s">
        <v>1194</v>
      </c>
      <c r="D14" s="21" t="s">
        <v>463</v>
      </c>
    </row>
    <row r="15" spans="1:6">
      <c r="A15" s="113" t="s">
        <v>201</v>
      </c>
      <c r="B15" s="121">
        <v>12423</v>
      </c>
      <c r="C15" s="21" t="s">
        <v>1195</v>
      </c>
      <c r="D15" s="21" t="s">
        <v>466</v>
      </c>
    </row>
    <row r="16" spans="1:6">
      <c r="A16" s="113" t="s">
        <v>85</v>
      </c>
      <c r="B16" s="121">
        <v>19522</v>
      </c>
      <c r="C16" s="21" t="s">
        <v>864</v>
      </c>
      <c r="D16" s="21" t="s">
        <v>520</v>
      </c>
    </row>
    <row r="17" spans="1:4">
      <c r="A17" s="113" t="s">
        <v>172</v>
      </c>
      <c r="B17" s="121">
        <v>21292</v>
      </c>
      <c r="C17" s="21" t="s">
        <v>511</v>
      </c>
      <c r="D17" s="21" t="s">
        <v>510</v>
      </c>
    </row>
    <row r="18" spans="1:4">
      <c r="A18" s="113" t="s">
        <v>173</v>
      </c>
      <c r="B18" s="121">
        <v>17937</v>
      </c>
      <c r="C18" s="21" t="s">
        <v>496</v>
      </c>
      <c r="D18" s="21" t="s">
        <v>1201</v>
      </c>
    </row>
    <row r="19" spans="1:4">
      <c r="A19" s="113" t="s">
        <v>174</v>
      </c>
      <c r="B19" s="121">
        <v>5012</v>
      </c>
      <c r="C19" s="21" t="s">
        <v>451</v>
      </c>
      <c r="D19" s="21" t="s">
        <v>1202</v>
      </c>
    </row>
    <row r="20" spans="1:4">
      <c r="A20" s="115" t="s">
        <v>1479</v>
      </c>
      <c r="B20" s="120">
        <v>898</v>
      </c>
      <c r="C20" s="21" t="s">
        <v>578</v>
      </c>
      <c r="D20" s="21" t="s">
        <v>547</v>
      </c>
    </row>
    <row r="21" spans="1:4">
      <c r="A21" s="115" t="s">
        <v>1480</v>
      </c>
      <c r="B21" s="120">
        <v>899</v>
      </c>
      <c r="C21" s="21" t="s">
        <v>574</v>
      </c>
      <c r="D21" s="21" t="s">
        <v>480</v>
      </c>
    </row>
    <row r="22" spans="1:4">
      <c r="A22" s="115" t="s">
        <v>1481</v>
      </c>
      <c r="B22" s="120">
        <v>897</v>
      </c>
      <c r="C22" s="21" t="s">
        <v>600</v>
      </c>
      <c r="D22" s="21" t="s">
        <v>536</v>
      </c>
    </row>
    <row r="23" spans="1:4">
      <c r="A23" s="115" t="s">
        <v>371</v>
      </c>
      <c r="B23" s="120">
        <v>900</v>
      </c>
      <c r="C23" s="21" t="s">
        <v>1203</v>
      </c>
      <c r="D23" s="21" t="s">
        <v>490</v>
      </c>
    </row>
    <row r="24" spans="1:4">
      <c r="A24" s="115" t="s">
        <v>1483</v>
      </c>
      <c r="B24" s="120">
        <v>898</v>
      </c>
      <c r="C24" s="21" t="s">
        <v>589</v>
      </c>
      <c r="D24" s="21" t="s">
        <v>576</v>
      </c>
    </row>
    <row r="25" spans="1:4">
      <c r="A25" s="115" t="s">
        <v>372</v>
      </c>
      <c r="B25" s="120">
        <v>891</v>
      </c>
      <c r="C25" s="21" t="s">
        <v>504</v>
      </c>
      <c r="D25" s="21" t="s">
        <v>593</v>
      </c>
    </row>
    <row r="26" spans="1:4">
      <c r="A26" s="115" t="s">
        <v>369</v>
      </c>
      <c r="B26" s="120">
        <v>883</v>
      </c>
      <c r="C26" s="21" t="s">
        <v>1204</v>
      </c>
      <c r="D26" s="21" t="s">
        <v>1205</v>
      </c>
    </row>
    <row r="27" spans="1:4">
      <c r="A27" s="115" t="s">
        <v>370</v>
      </c>
      <c r="B27" s="120">
        <v>875</v>
      </c>
      <c r="C27" s="21" t="s">
        <v>1206</v>
      </c>
      <c r="D27" s="21" t="s">
        <v>1207</v>
      </c>
    </row>
    <row r="28" spans="1:4">
      <c r="A28" s="115" t="s">
        <v>368</v>
      </c>
      <c r="B28" s="120">
        <v>890</v>
      </c>
      <c r="C28" s="21" t="s">
        <v>1208</v>
      </c>
      <c r="D28" s="21" t="s">
        <v>1209</v>
      </c>
    </row>
    <row r="29" spans="1:4">
      <c r="A29" s="115" t="s">
        <v>374</v>
      </c>
      <c r="B29" s="120">
        <v>887</v>
      </c>
      <c r="C29" s="21" t="s">
        <v>1210</v>
      </c>
      <c r="D29" s="21" t="s">
        <v>652</v>
      </c>
    </row>
    <row r="30" spans="1:4">
      <c r="A30" s="115" t="s">
        <v>1489</v>
      </c>
      <c r="B30" s="120">
        <v>887</v>
      </c>
      <c r="C30" s="21" t="s">
        <v>1211</v>
      </c>
      <c r="D30" s="21" t="s">
        <v>1212</v>
      </c>
    </row>
    <row r="31" spans="1:4">
      <c r="A31" s="115" t="s">
        <v>380</v>
      </c>
      <c r="B31" s="120">
        <v>884</v>
      </c>
      <c r="C31" s="21" t="s">
        <v>1213</v>
      </c>
      <c r="D31" s="21" t="s">
        <v>1214</v>
      </c>
    </row>
    <row r="32" spans="1:4">
      <c r="A32" s="115" t="s">
        <v>367</v>
      </c>
      <c r="B32" s="120">
        <v>879</v>
      </c>
      <c r="C32" s="21" t="s">
        <v>1215</v>
      </c>
      <c r="D32" s="21" t="s">
        <v>1216</v>
      </c>
    </row>
    <row r="33" spans="1:4">
      <c r="A33" s="115" t="s">
        <v>383</v>
      </c>
      <c r="B33" s="120">
        <v>891</v>
      </c>
      <c r="C33" s="21" t="s">
        <v>515</v>
      </c>
      <c r="D33" s="21" t="s">
        <v>610</v>
      </c>
    </row>
    <row r="34" spans="1:4">
      <c r="A34" s="115" t="s">
        <v>377</v>
      </c>
      <c r="B34" s="120">
        <v>886</v>
      </c>
      <c r="C34" s="21" t="s">
        <v>1217</v>
      </c>
      <c r="D34" s="21" t="s">
        <v>1218</v>
      </c>
    </row>
    <row r="35" spans="1:4">
      <c r="A35" s="115" t="s">
        <v>373</v>
      </c>
      <c r="B35" s="120">
        <v>891</v>
      </c>
      <c r="C35" s="21" t="s">
        <v>601</v>
      </c>
      <c r="D35" s="21" t="s">
        <v>589</v>
      </c>
    </row>
    <row r="36" spans="1:4">
      <c r="A36" s="115" t="s">
        <v>382</v>
      </c>
      <c r="B36" s="120">
        <v>873</v>
      </c>
      <c r="C36" s="21" t="s">
        <v>1219</v>
      </c>
      <c r="D36" s="21" t="s">
        <v>1220</v>
      </c>
    </row>
    <row r="37" spans="1:4">
      <c r="A37" s="115" t="s">
        <v>376</v>
      </c>
      <c r="B37" s="120">
        <v>884</v>
      </c>
      <c r="C37" s="21" t="s">
        <v>1221</v>
      </c>
      <c r="D37" s="21" t="s">
        <v>628</v>
      </c>
    </row>
    <row r="38" spans="1:4">
      <c r="A38" s="115" t="s">
        <v>379</v>
      </c>
      <c r="B38" s="120">
        <v>879</v>
      </c>
      <c r="C38" s="21" t="s">
        <v>1222</v>
      </c>
      <c r="D38" s="21" t="s">
        <v>653</v>
      </c>
    </row>
    <row r="39" spans="1:4">
      <c r="A39" s="115" t="s">
        <v>378</v>
      </c>
      <c r="B39" s="120">
        <v>887</v>
      </c>
      <c r="C39" s="21" t="s">
        <v>1223</v>
      </c>
      <c r="D39" s="21" t="s">
        <v>1224</v>
      </c>
    </row>
    <row r="40" spans="1:4">
      <c r="A40" s="115" t="s">
        <v>381</v>
      </c>
      <c r="B40" s="120">
        <v>878</v>
      </c>
      <c r="C40" s="21" t="s">
        <v>1225</v>
      </c>
      <c r="D40" s="21" t="s">
        <v>1226</v>
      </c>
    </row>
    <row r="41" spans="1:4">
      <c r="A41" s="115" t="s">
        <v>375</v>
      </c>
      <c r="B41" s="120">
        <v>885</v>
      </c>
      <c r="C41" s="21" t="s">
        <v>1227</v>
      </c>
      <c r="D41" s="21" t="s">
        <v>1228</v>
      </c>
    </row>
    <row r="42" spans="1:4">
      <c r="A42" s="193" t="s">
        <v>1651</v>
      </c>
      <c r="B42" s="193"/>
      <c r="C42" s="193"/>
      <c r="D42" s="193"/>
    </row>
  </sheetData>
  <mergeCells count="2">
    <mergeCell ref="A1:D1"/>
    <mergeCell ref="A42:D42"/>
  </mergeCells>
  <phoneticPr fontId="4" type="noConversion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E13" sqref="E13"/>
    </sheetView>
  </sheetViews>
  <sheetFormatPr defaultRowHeight="16.5"/>
  <cols>
    <col min="1" max="2" width="15.125" bestFit="1" customWidth="1"/>
    <col min="3" max="3" width="13" bestFit="1" customWidth="1"/>
    <col min="4" max="4" width="17.25" bestFit="1" customWidth="1"/>
    <col min="5" max="5" width="11.625" bestFit="1" customWidth="1"/>
    <col min="6" max="6" width="13.75" bestFit="1" customWidth="1"/>
    <col min="7" max="7" width="20.75" bestFit="1" customWidth="1"/>
    <col min="8" max="8" width="17.125" bestFit="1" customWidth="1"/>
  </cols>
  <sheetData>
    <row r="1" spans="1:8" ht="24">
      <c r="A1" s="175" t="s">
        <v>1666</v>
      </c>
      <c r="B1" s="175"/>
      <c r="C1" s="175"/>
      <c r="D1" s="175"/>
      <c r="E1" s="175"/>
      <c r="F1" s="175"/>
      <c r="G1" s="122" t="s">
        <v>1668</v>
      </c>
      <c r="H1" s="1" t="s">
        <v>1568</v>
      </c>
    </row>
    <row r="2" spans="1:8">
      <c r="A2" s="90" t="s">
        <v>1667</v>
      </c>
      <c r="B2" s="124" t="s">
        <v>432</v>
      </c>
      <c r="C2" s="124" t="s">
        <v>433</v>
      </c>
      <c r="D2" s="124" t="s">
        <v>1669</v>
      </c>
      <c r="E2" s="124" t="s">
        <v>37</v>
      </c>
      <c r="F2" s="124" t="s">
        <v>434</v>
      </c>
    </row>
    <row r="3" spans="1:8">
      <c r="A3" s="100" t="s">
        <v>94</v>
      </c>
      <c r="B3" s="2">
        <v>19540</v>
      </c>
      <c r="C3" s="2">
        <v>15640</v>
      </c>
      <c r="D3" s="2">
        <v>51238450</v>
      </c>
      <c r="E3" s="6">
        <f>B3/D3*100000</f>
        <v>38.135423690607347</v>
      </c>
      <c r="F3" s="6">
        <f>C3/D3*100000</f>
        <v>30.52395222728244</v>
      </c>
    </row>
    <row r="4" spans="1:8">
      <c r="A4" s="113" t="s">
        <v>161</v>
      </c>
      <c r="B4" s="2">
        <v>3351</v>
      </c>
      <c r="C4" s="2">
        <v>2655</v>
      </c>
      <c r="D4" s="2">
        <v>9343304</v>
      </c>
      <c r="E4" s="6">
        <f t="shared" ref="E4:E42" si="0">B4/D4*100000</f>
        <v>35.865257086786428</v>
      </c>
      <c r="F4" s="6">
        <f t="shared" ref="F4:F42" si="1">C4/D4*100000</f>
        <v>28.416072087561314</v>
      </c>
    </row>
    <row r="5" spans="1:8">
      <c r="A5" s="113" t="s">
        <v>162</v>
      </c>
      <c r="B5" s="2">
        <v>1285</v>
      </c>
      <c r="C5" s="2">
        <v>1002</v>
      </c>
      <c r="D5" s="2">
        <v>3271062</v>
      </c>
      <c r="E5" s="6">
        <f t="shared" si="0"/>
        <v>39.283877835394129</v>
      </c>
      <c r="F5" s="6">
        <f t="shared" si="1"/>
        <v>30.632253378260636</v>
      </c>
    </row>
    <row r="6" spans="1:8">
      <c r="A6" s="113" t="s">
        <v>163</v>
      </c>
      <c r="B6" s="2">
        <v>953</v>
      </c>
      <c r="C6" s="2">
        <v>795</v>
      </c>
      <c r="D6" s="2">
        <v>2364892</v>
      </c>
      <c r="E6" s="6">
        <f t="shared" si="0"/>
        <v>40.297823325547213</v>
      </c>
      <c r="F6" s="6">
        <f t="shared" si="1"/>
        <v>33.616757128866773</v>
      </c>
    </row>
    <row r="7" spans="1:8">
      <c r="A7" s="113" t="s">
        <v>164</v>
      </c>
      <c r="B7" s="2">
        <v>1017</v>
      </c>
      <c r="C7" s="2">
        <v>829</v>
      </c>
      <c r="D7" s="2">
        <v>3017928</v>
      </c>
      <c r="E7" s="6">
        <f t="shared" si="0"/>
        <v>33.698617064423011</v>
      </c>
      <c r="F7" s="6">
        <f t="shared" si="1"/>
        <v>27.469177528423472</v>
      </c>
    </row>
    <row r="8" spans="1:8">
      <c r="A8" s="113" t="s">
        <v>165</v>
      </c>
      <c r="B8" s="2">
        <v>453</v>
      </c>
      <c r="C8" s="2">
        <v>372</v>
      </c>
      <c r="D8" s="2">
        <v>1410548</v>
      </c>
      <c r="E8" s="6">
        <f t="shared" si="0"/>
        <v>32.115177930846734</v>
      </c>
      <c r="F8" s="6">
        <f t="shared" si="1"/>
        <v>26.372728896854273</v>
      </c>
    </row>
    <row r="9" spans="1:8">
      <c r="A9" s="113" t="s">
        <v>166</v>
      </c>
      <c r="B9" s="2">
        <v>407</v>
      </c>
      <c r="C9" s="2">
        <v>311</v>
      </c>
      <c r="D9" s="2">
        <v>1440094</v>
      </c>
      <c r="E9" s="6">
        <f t="shared" si="0"/>
        <v>28.262044005460751</v>
      </c>
      <c r="F9" s="6">
        <f t="shared" si="1"/>
        <v>21.595812495573206</v>
      </c>
    </row>
    <row r="10" spans="1:8">
      <c r="A10" s="113" t="s">
        <v>167</v>
      </c>
      <c r="B10" s="2">
        <v>317</v>
      </c>
      <c r="C10" s="2">
        <v>267</v>
      </c>
      <c r="D10" s="2">
        <v>1098540</v>
      </c>
      <c r="E10" s="6">
        <f t="shared" si="0"/>
        <v>28.856482240064086</v>
      </c>
      <c r="F10" s="6">
        <f t="shared" si="1"/>
        <v>24.304986618602872</v>
      </c>
    </row>
    <row r="11" spans="1:8">
      <c r="A11" s="113" t="s">
        <v>168</v>
      </c>
      <c r="B11" s="2">
        <v>82</v>
      </c>
      <c r="C11" s="2">
        <v>62</v>
      </c>
      <c r="D11" s="2">
        <v>389978</v>
      </c>
      <c r="E11" s="6">
        <f t="shared" si="0"/>
        <v>21.026827154352297</v>
      </c>
      <c r="F11" s="6">
        <f t="shared" si="1"/>
        <v>15.898332726461492</v>
      </c>
    </row>
    <row r="12" spans="1:8">
      <c r="A12" s="113" t="s">
        <v>169</v>
      </c>
      <c r="B12" s="2">
        <v>4339</v>
      </c>
      <c r="C12" s="2">
        <v>3440</v>
      </c>
      <c r="D12" s="2">
        <v>13686731</v>
      </c>
      <c r="E12" s="6">
        <f t="shared" si="0"/>
        <v>31.702237736680878</v>
      </c>
      <c r="F12" s="6">
        <f t="shared" si="1"/>
        <v>25.133832176580366</v>
      </c>
    </row>
    <row r="13" spans="1:8">
      <c r="A13" s="113" t="s">
        <v>202</v>
      </c>
      <c r="B13" s="2">
        <v>788</v>
      </c>
      <c r="C13" s="2">
        <v>629</v>
      </c>
      <c r="D13" s="2">
        <v>1519545</v>
      </c>
      <c r="E13" s="6">
        <f t="shared" si="0"/>
        <v>51.857628434827525</v>
      </c>
      <c r="F13" s="6">
        <f t="shared" si="1"/>
        <v>41.393969905465127</v>
      </c>
    </row>
    <row r="14" spans="1:8">
      <c r="A14" s="113" t="s">
        <v>170</v>
      </c>
      <c r="B14" s="2">
        <v>651</v>
      </c>
      <c r="C14" s="2">
        <v>528</v>
      </c>
      <c r="D14" s="2">
        <v>1590704</v>
      </c>
      <c r="E14" s="6">
        <f t="shared" si="0"/>
        <v>40.92527585270421</v>
      </c>
      <c r="F14" s="6">
        <f t="shared" si="1"/>
        <v>33.192850461179454</v>
      </c>
    </row>
    <row r="15" spans="1:8">
      <c r="A15" s="113" t="s">
        <v>171</v>
      </c>
      <c r="B15" s="2">
        <v>1017</v>
      </c>
      <c r="C15" s="2">
        <v>852</v>
      </c>
      <c r="D15" s="2">
        <v>2136010</v>
      </c>
      <c r="E15" s="6">
        <f t="shared" si="0"/>
        <v>47.612136647300339</v>
      </c>
      <c r="F15" s="6">
        <f t="shared" si="1"/>
        <v>39.887453710422704</v>
      </c>
    </row>
    <row r="16" spans="1:8">
      <c r="A16" s="113" t="s">
        <v>201</v>
      </c>
      <c r="B16" s="2">
        <v>788</v>
      </c>
      <c r="C16" s="2">
        <v>640</v>
      </c>
      <c r="D16" s="2">
        <v>1740753</v>
      </c>
      <c r="E16" s="6">
        <f t="shared" si="0"/>
        <v>45.267766305730909</v>
      </c>
      <c r="F16" s="6">
        <f t="shared" si="1"/>
        <v>36.76569852242104</v>
      </c>
    </row>
    <row r="17" spans="1:6">
      <c r="A17" s="113" t="s">
        <v>85</v>
      </c>
      <c r="B17" s="2">
        <v>1047</v>
      </c>
      <c r="C17" s="2">
        <v>828</v>
      </c>
      <c r="D17" s="2">
        <v>1790421</v>
      </c>
      <c r="E17" s="6">
        <f t="shared" si="0"/>
        <v>58.47786637891312</v>
      </c>
      <c r="F17" s="6">
        <f t="shared" si="1"/>
        <v>46.246106362693467</v>
      </c>
    </row>
    <row r="18" spans="1:6">
      <c r="A18" s="113" t="s">
        <v>172</v>
      </c>
      <c r="B18" s="2">
        <v>1554</v>
      </c>
      <c r="C18" s="2">
        <v>1252</v>
      </c>
      <c r="D18" s="2">
        <v>2535971</v>
      </c>
      <c r="E18" s="6">
        <f t="shared" si="0"/>
        <v>61.278303261354324</v>
      </c>
      <c r="F18" s="6">
        <f t="shared" si="1"/>
        <v>49.36964973179898</v>
      </c>
    </row>
    <row r="19" spans="1:6">
      <c r="A19" s="113" t="s">
        <v>173</v>
      </c>
      <c r="B19" s="2">
        <v>1254</v>
      </c>
      <c r="C19" s="2">
        <v>988</v>
      </c>
      <c r="D19" s="2">
        <v>3231132</v>
      </c>
      <c r="E19" s="6">
        <f t="shared" si="0"/>
        <v>38.809927913808536</v>
      </c>
      <c r="F19" s="6">
        <f t="shared" si="1"/>
        <v>30.577518962394603</v>
      </c>
    </row>
    <row r="20" spans="1:6">
      <c r="A20" s="113" t="s">
        <v>174</v>
      </c>
      <c r="B20" s="2">
        <v>237</v>
      </c>
      <c r="C20" s="2">
        <v>190</v>
      </c>
      <c r="D20" s="2">
        <v>670837</v>
      </c>
      <c r="E20" s="6">
        <f t="shared" si="0"/>
        <v>35.328999443978198</v>
      </c>
      <c r="F20" s="6">
        <f t="shared" si="1"/>
        <v>28.322826558463529</v>
      </c>
    </row>
    <row r="21" spans="1:6">
      <c r="A21" s="115" t="s">
        <v>1479</v>
      </c>
      <c r="B21" s="2">
        <v>110</v>
      </c>
      <c r="C21" s="2">
        <v>82</v>
      </c>
      <c r="D21" s="2">
        <v>210491</v>
      </c>
      <c r="E21" s="6">
        <f t="shared" si="0"/>
        <v>52.258766408064957</v>
      </c>
      <c r="F21" s="6">
        <f t="shared" si="1"/>
        <v>38.956534958739333</v>
      </c>
    </row>
    <row r="22" spans="1:6">
      <c r="A22" s="115" t="s">
        <v>1480</v>
      </c>
      <c r="B22" s="2">
        <v>119</v>
      </c>
      <c r="C22" s="2">
        <v>94</v>
      </c>
      <c r="D22" s="2">
        <v>268522</v>
      </c>
      <c r="E22" s="6">
        <f t="shared" si="0"/>
        <v>44.316666790802991</v>
      </c>
      <c r="F22" s="6">
        <f t="shared" si="1"/>
        <v>35.006442675088074</v>
      </c>
    </row>
    <row r="23" spans="1:6">
      <c r="A23" s="115" t="s">
        <v>1481</v>
      </c>
      <c r="B23" s="2">
        <v>74</v>
      </c>
      <c r="C23" s="2">
        <v>50</v>
      </c>
      <c r="D23" s="2">
        <v>276148</v>
      </c>
      <c r="E23" s="6">
        <f t="shared" si="0"/>
        <v>26.79722467662268</v>
      </c>
      <c r="F23" s="6">
        <f t="shared" si="1"/>
        <v>18.10623288960992</v>
      </c>
    </row>
    <row r="24" spans="1:6">
      <c r="A24" s="115" t="s">
        <v>371</v>
      </c>
      <c r="B24" s="2">
        <v>49</v>
      </c>
      <c r="C24" s="2">
        <v>41</v>
      </c>
      <c r="D24" s="2">
        <v>116752</v>
      </c>
      <c r="E24" s="6">
        <f t="shared" si="0"/>
        <v>41.969302453062902</v>
      </c>
      <c r="F24" s="6">
        <f t="shared" si="1"/>
        <v>35.117171440317939</v>
      </c>
    </row>
    <row r="25" spans="1:6">
      <c r="A25" s="115" t="s">
        <v>1483</v>
      </c>
      <c r="B25" s="2">
        <v>39</v>
      </c>
      <c r="C25" s="2">
        <v>33</v>
      </c>
      <c r="D25" s="2">
        <v>154376</v>
      </c>
      <c r="E25" s="6">
        <f t="shared" si="0"/>
        <v>25.262994247810543</v>
      </c>
      <c r="F25" s="6">
        <f t="shared" si="1"/>
        <v>21.376379748147379</v>
      </c>
    </row>
    <row r="26" spans="1:6">
      <c r="A26" s="115" t="s">
        <v>372</v>
      </c>
      <c r="B26" s="2">
        <v>25</v>
      </c>
      <c r="C26" s="2">
        <v>19</v>
      </c>
      <c r="D26" s="2">
        <v>44678</v>
      </c>
      <c r="E26" s="6">
        <f t="shared" si="0"/>
        <v>55.955951474998876</v>
      </c>
      <c r="F26" s="6">
        <f t="shared" si="1"/>
        <v>42.526523120999151</v>
      </c>
    </row>
    <row r="27" spans="1:6">
      <c r="A27" s="115" t="s">
        <v>369</v>
      </c>
      <c r="B27" s="2">
        <v>20</v>
      </c>
      <c r="C27" s="2">
        <v>17</v>
      </c>
      <c r="D27" s="2">
        <v>26630</v>
      </c>
      <c r="E27" s="6">
        <f t="shared" si="0"/>
        <v>75.103266992114158</v>
      </c>
      <c r="F27" s="6">
        <f t="shared" si="1"/>
        <v>63.83777694329703</v>
      </c>
    </row>
    <row r="28" spans="1:6">
      <c r="A28" s="115" t="s">
        <v>370</v>
      </c>
      <c r="B28" s="2">
        <v>22</v>
      </c>
      <c r="C28" s="2">
        <v>17</v>
      </c>
      <c r="D28" s="2">
        <v>24060</v>
      </c>
      <c r="E28" s="6">
        <f t="shared" si="0"/>
        <v>91.4380714879468</v>
      </c>
      <c r="F28" s="6">
        <f t="shared" si="1"/>
        <v>70.656691604322532</v>
      </c>
    </row>
    <row r="29" spans="1:6">
      <c r="A29" s="115" t="s">
        <v>368</v>
      </c>
      <c r="B29" s="2">
        <v>71</v>
      </c>
      <c r="C29" s="2">
        <v>61</v>
      </c>
      <c r="D29" s="2">
        <v>60332</v>
      </c>
      <c r="E29" s="6">
        <f t="shared" si="0"/>
        <v>117.68215872173971</v>
      </c>
      <c r="F29" s="6">
        <f t="shared" si="1"/>
        <v>101.10720678910032</v>
      </c>
    </row>
    <row r="30" spans="1:6">
      <c r="A30" s="115" t="s">
        <v>374</v>
      </c>
      <c r="B30" s="2">
        <v>25</v>
      </c>
      <c r="C30" s="2">
        <v>21</v>
      </c>
      <c r="D30" s="2">
        <v>37099</v>
      </c>
      <c r="E30" s="6">
        <f t="shared" si="0"/>
        <v>67.387261112159365</v>
      </c>
      <c r="F30" s="6">
        <f t="shared" si="1"/>
        <v>56.605299334213861</v>
      </c>
    </row>
    <row r="31" spans="1:6">
      <c r="A31" s="115" t="s">
        <v>1489</v>
      </c>
      <c r="B31" s="2">
        <v>47</v>
      </c>
      <c r="C31" s="2">
        <v>36</v>
      </c>
      <c r="D31" s="2">
        <v>60851</v>
      </c>
      <c r="E31" s="6">
        <f t="shared" si="0"/>
        <v>77.237843256478939</v>
      </c>
      <c r="F31" s="6">
        <f t="shared" si="1"/>
        <v>59.160901217728551</v>
      </c>
    </row>
    <row r="32" spans="1:6">
      <c r="A32" s="115" t="s">
        <v>380</v>
      </c>
      <c r="B32" s="2">
        <v>36</v>
      </c>
      <c r="C32" s="2">
        <v>28</v>
      </c>
      <c r="D32" s="2">
        <v>34529</v>
      </c>
      <c r="E32" s="6">
        <f t="shared" si="0"/>
        <v>104.2601870891135</v>
      </c>
      <c r="F32" s="6">
        <f t="shared" si="1"/>
        <v>81.091256624866062</v>
      </c>
    </row>
    <row r="33" spans="1:6">
      <c r="A33" s="115" t="s">
        <v>367</v>
      </c>
      <c r="B33" s="2">
        <v>28</v>
      </c>
      <c r="C33" s="2">
        <v>22</v>
      </c>
      <c r="D33" s="2">
        <v>32275</v>
      </c>
      <c r="E33" s="6">
        <f t="shared" si="0"/>
        <v>86.754453911696359</v>
      </c>
      <c r="F33" s="6">
        <f t="shared" si="1"/>
        <v>68.164213787761426</v>
      </c>
    </row>
    <row r="34" spans="1:6">
      <c r="A34" s="115" t="s">
        <v>383</v>
      </c>
      <c r="B34" s="2">
        <v>61</v>
      </c>
      <c r="C34" s="2">
        <v>52</v>
      </c>
      <c r="D34" s="2">
        <v>63394</v>
      </c>
      <c r="E34" s="6">
        <f t="shared" si="0"/>
        <v>96.223617377038835</v>
      </c>
      <c r="F34" s="6">
        <f t="shared" si="1"/>
        <v>82.026690223049499</v>
      </c>
    </row>
    <row r="35" spans="1:6">
      <c r="A35" s="115" t="s">
        <v>377</v>
      </c>
      <c r="B35" s="2">
        <v>57</v>
      </c>
      <c r="C35" s="2">
        <v>48</v>
      </c>
      <c r="D35" s="2">
        <v>51471</v>
      </c>
      <c r="E35" s="6">
        <f t="shared" si="0"/>
        <v>110.74197120708749</v>
      </c>
      <c r="F35" s="6">
        <f t="shared" si="1"/>
        <v>93.256396805968407</v>
      </c>
    </row>
    <row r="36" spans="1:6">
      <c r="A36" s="115" t="s">
        <v>373</v>
      </c>
      <c r="B36" s="2">
        <v>61</v>
      </c>
      <c r="C36" s="2">
        <v>40</v>
      </c>
      <c r="D36" s="2">
        <v>92339</v>
      </c>
      <c r="E36" s="6">
        <f t="shared" si="0"/>
        <v>66.060927668699037</v>
      </c>
      <c r="F36" s="6">
        <f t="shared" si="1"/>
        <v>43.318641094228873</v>
      </c>
    </row>
    <row r="37" spans="1:6">
      <c r="A37" s="115" t="s">
        <v>382</v>
      </c>
      <c r="B37" s="2">
        <v>22</v>
      </c>
      <c r="C37" s="2">
        <v>19</v>
      </c>
      <c r="D37" s="2">
        <v>30058</v>
      </c>
      <c r="E37" s="6">
        <f t="shared" si="0"/>
        <v>73.191829130347998</v>
      </c>
      <c r="F37" s="6">
        <f t="shared" si="1"/>
        <v>63.211125158027819</v>
      </c>
    </row>
    <row r="38" spans="1:6">
      <c r="A38" s="115" t="s">
        <v>376</v>
      </c>
      <c r="B38" s="2">
        <v>27</v>
      </c>
      <c r="C38" s="2">
        <v>22</v>
      </c>
      <c r="D38" s="2">
        <v>51948</v>
      </c>
      <c r="E38" s="6">
        <f t="shared" si="0"/>
        <v>51.975051975051976</v>
      </c>
      <c r="F38" s="6">
        <f t="shared" si="1"/>
        <v>42.350042350042351</v>
      </c>
    </row>
    <row r="39" spans="1:6">
      <c r="A39" s="115" t="s">
        <v>379</v>
      </c>
      <c r="B39" s="2">
        <v>23</v>
      </c>
      <c r="C39" s="2">
        <v>21</v>
      </c>
      <c r="D39" s="2">
        <v>42058</v>
      </c>
      <c r="E39" s="6">
        <f t="shared" si="0"/>
        <v>54.686385467687479</v>
      </c>
      <c r="F39" s="6">
        <f t="shared" si="1"/>
        <v>49.931047600932047</v>
      </c>
    </row>
    <row r="40" spans="1:6">
      <c r="A40" s="115" t="s">
        <v>378</v>
      </c>
      <c r="B40" s="2">
        <v>43</v>
      </c>
      <c r="C40" s="2">
        <v>36</v>
      </c>
      <c r="D40" s="2">
        <v>45754</v>
      </c>
      <c r="E40" s="6">
        <f t="shared" si="0"/>
        <v>93.980854132971984</v>
      </c>
      <c r="F40" s="6">
        <f t="shared" si="1"/>
        <v>78.681645320627709</v>
      </c>
    </row>
    <row r="41" spans="1:6">
      <c r="A41" s="115" t="s">
        <v>381</v>
      </c>
      <c r="B41" s="2">
        <v>38</v>
      </c>
      <c r="C41" s="2">
        <v>29</v>
      </c>
      <c r="D41" s="2">
        <v>28569</v>
      </c>
      <c r="E41" s="6">
        <f t="shared" si="0"/>
        <v>133.01130596100668</v>
      </c>
      <c r="F41" s="6">
        <f t="shared" si="1"/>
        <v>101.50862823339983</v>
      </c>
    </row>
    <row r="42" spans="1:6">
      <c r="A42" s="115" t="s">
        <v>375</v>
      </c>
      <c r="B42" s="2">
        <v>50</v>
      </c>
      <c r="C42" s="2">
        <v>40</v>
      </c>
      <c r="D42" s="2">
        <v>38087</v>
      </c>
      <c r="E42" s="6">
        <f t="shared" si="0"/>
        <v>131.27838895161076</v>
      </c>
      <c r="F42" s="6">
        <f t="shared" si="1"/>
        <v>105.02271116128861</v>
      </c>
    </row>
    <row r="43" spans="1:6">
      <c r="A43" s="193" t="s">
        <v>1651</v>
      </c>
      <c r="B43" s="193"/>
      <c r="C43" s="193"/>
      <c r="D43" s="193"/>
      <c r="E43" s="193"/>
      <c r="F43" s="193"/>
    </row>
  </sheetData>
  <mergeCells count="2">
    <mergeCell ref="A1:F1"/>
    <mergeCell ref="A43:F43"/>
  </mergeCells>
  <phoneticPr fontId="4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C4" sqref="C4:C48"/>
    </sheetView>
  </sheetViews>
  <sheetFormatPr defaultRowHeight="16.5"/>
  <cols>
    <col min="1" max="1" width="15.125" bestFit="1" customWidth="1"/>
    <col min="2" max="2" width="20" bestFit="1" customWidth="1"/>
    <col min="3" max="3" width="35.75" customWidth="1"/>
    <col min="4" max="4" width="17.125" bestFit="1" customWidth="1"/>
    <col min="5" max="5" width="35.75" customWidth="1"/>
  </cols>
  <sheetData>
    <row r="1" spans="1:4" ht="24">
      <c r="A1" s="236" t="s">
        <v>1671</v>
      </c>
      <c r="B1" s="236"/>
      <c r="C1" s="122" t="s">
        <v>1675</v>
      </c>
      <c r="D1" s="1" t="s">
        <v>1571</v>
      </c>
    </row>
    <row r="2" spans="1:4">
      <c r="A2" s="86" t="s">
        <v>1667</v>
      </c>
      <c r="B2" s="93" t="s">
        <v>1670</v>
      </c>
    </row>
    <row r="3" spans="1:4">
      <c r="A3" s="35" t="s">
        <v>86</v>
      </c>
      <c r="B3" s="20">
        <v>223.58190150518649</v>
      </c>
    </row>
    <row r="4" spans="1:4">
      <c r="A4" s="35" t="s">
        <v>161</v>
      </c>
      <c r="B4" s="20">
        <v>218.66490733665941</v>
      </c>
    </row>
    <row r="5" spans="1:4">
      <c r="A5" s="35" t="s">
        <v>162</v>
      </c>
      <c r="B5" s="20">
        <v>219.18078303004444</v>
      </c>
    </row>
    <row r="6" spans="1:4">
      <c r="A6" s="35" t="s">
        <v>163</v>
      </c>
      <c r="B6" s="20">
        <v>222.49046357798292</v>
      </c>
    </row>
    <row r="7" spans="1:4">
      <c r="A7" s="35" t="s">
        <v>164</v>
      </c>
      <c r="B7" s="20">
        <v>251.7716072006036</v>
      </c>
    </row>
    <row r="8" spans="1:4">
      <c r="A8" s="35" t="s">
        <v>165</v>
      </c>
      <c r="B8" s="20">
        <v>222.8453603623806</v>
      </c>
    </row>
    <row r="9" spans="1:4">
      <c r="A9" s="35" t="s">
        <v>166</v>
      </c>
      <c r="B9" s="20">
        <v>219.57573829960072</v>
      </c>
    </row>
    <row r="10" spans="1:4">
      <c r="A10" s="35" t="s">
        <v>167</v>
      </c>
      <c r="B10" s="20">
        <v>210.34106170488121</v>
      </c>
    </row>
    <row r="11" spans="1:4">
      <c r="A11" s="35" t="s">
        <v>168</v>
      </c>
      <c r="B11" s="20">
        <v>216.56107809741667</v>
      </c>
    </row>
    <row r="12" spans="1:4">
      <c r="A12" s="35" t="s">
        <v>169</v>
      </c>
      <c r="B12" s="20">
        <v>217.89921452503927</v>
      </c>
    </row>
    <row r="13" spans="1:4">
      <c r="A13" s="35" t="s">
        <v>202</v>
      </c>
      <c r="B13" s="20">
        <v>224.88258630249743</v>
      </c>
    </row>
    <row r="14" spans="1:4">
      <c r="A14" s="35" t="s">
        <v>170</v>
      </c>
      <c r="B14" s="20">
        <v>224.51784097255307</v>
      </c>
    </row>
    <row r="15" spans="1:4">
      <c r="A15" s="35" t="s">
        <v>171</v>
      </c>
      <c r="B15" s="20">
        <v>228.72028748326255</v>
      </c>
    </row>
    <row r="16" spans="1:4">
      <c r="A16" s="35" t="s">
        <v>201</v>
      </c>
      <c r="B16" s="20">
        <v>230.19195409856823</v>
      </c>
    </row>
    <row r="17" spans="1:2">
      <c r="A17" s="35" t="s">
        <v>85</v>
      </c>
      <c r="B17" s="20">
        <v>235.44350475757471</v>
      </c>
    </row>
    <row r="18" spans="1:2">
      <c r="A18" s="35" t="s">
        <v>172</v>
      </c>
      <c r="B18" s="20">
        <v>228.7015971857183</v>
      </c>
    </row>
    <row r="19" spans="1:2">
      <c r="A19" s="35" t="s">
        <v>173</v>
      </c>
      <c r="B19" s="20">
        <v>222.87739061147369</v>
      </c>
    </row>
    <row r="20" spans="1:2">
      <c r="A20" s="35" t="s">
        <v>174</v>
      </c>
      <c r="B20" s="20">
        <v>221.06031027572385</v>
      </c>
    </row>
    <row r="21" spans="1:2">
      <c r="A21" s="36" t="s">
        <v>1473</v>
      </c>
      <c r="B21" s="20">
        <v>234.38803263825929</v>
      </c>
    </row>
    <row r="22" spans="1:2">
      <c r="A22" s="36" t="s">
        <v>1474</v>
      </c>
      <c r="B22" s="20">
        <v>223.59655090309195</v>
      </c>
    </row>
    <row r="23" spans="1:2">
      <c r="A23" s="36" t="s">
        <v>1475</v>
      </c>
      <c r="B23" s="20">
        <v>234.29597088810937</v>
      </c>
    </row>
    <row r="24" spans="1:2">
      <c r="A24" s="36" t="s">
        <v>1476</v>
      </c>
      <c r="B24" s="20">
        <v>239.27633829699116</v>
      </c>
    </row>
    <row r="25" spans="1:2">
      <c r="A25" s="36" t="s">
        <v>1477</v>
      </c>
      <c r="B25" s="20">
        <v>243.86696504359907</v>
      </c>
    </row>
    <row r="26" spans="1:2">
      <c r="A26" s="36" t="s">
        <v>1478</v>
      </c>
      <c r="B26" s="20">
        <v>239.79437422111451</v>
      </c>
    </row>
    <row r="27" spans="1:2">
      <c r="A27" s="37" t="s">
        <v>1479</v>
      </c>
      <c r="B27" s="20">
        <v>223.22632030388431</v>
      </c>
    </row>
    <row r="28" spans="1:2">
      <c r="A28" s="37" t="s">
        <v>1480</v>
      </c>
      <c r="B28" s="20">
        <v>223.59655090309195</v>
      </c>
    </row>
    <row r="29" spans="1:2">
      <c r="A29" s="37" t="s">
        <v>1481</v>
      </c>
      <c r="B29" s="20">
        <v>226.89727637793635</v>
      </c>
    </row>
    <row r="30" spans="1:2">
      <c r="A30" s="37" t="s">
        <v>371</v>
      </c>
      <c r="B30" s="20">
        <v>235.4692956926659</v>
      </c>
    </row>
    <row r="31" spans="1:2">
      <c r="A31" s="37" t="s">
        <v>1483</v>
      </c>
      <c r="B31" s="20">
        <v>222.42532801934527</v>
      </c>
    </row>
    <row r="32" spans="1:2">
      <c r="A32" s="37" t="s">
        <v>372</v>
      </c>
      <c r="B32" s="20">
        <v>239.52118475229113</v>
      </c>
    </row>
    <row r="33" spans="1:2">
      <c r="A33" s="37" t="s">
        <v>369</v>
      </c>
      <c r="B33" s="20">
        <v>246.73321759259255</v>
      </c>
    </row>
    <row r="34" spans="1:2">
      <c r="A34" s="37" t="s">
        <v>370</v>
      </c>
      <c r="B34" s="20">
        <v>246.15503363105088</v>
      </c>
    </row>
    <row r="35" spans="1:2">
      <c r="A35" s="37" t="s">
        <v>368</v>
      </c>
      <c r="B35" s="20">
        <v>245.53842122992853</v>
      </c>
    </row>
    <row r="36" spans="1:2">
      <c r="A36" s="37" t="s">
        <v>374</v>
      </c>
      <c r="B36" s="20">
        <v>247.73272704307183</v>
      </c>
    </row>
    <row r="37" spans="1:2">
      <c r="A37" s="37" t="s">
        <v>1489</v>
      </c>
      <c r="B37" s="20">
        <v>240.82235167694137</v>
      </c>
    </row>
    <row r="38" spans="1:2">
      <c r="A38" s="37" t="s">
        <v>380</v>
      </c>
      <c r="B38" s="20">
        <v>247.01630809279536</v>
      </c>
    </row>
    <row r="39" spans="1:2">
      <c r="A39" s="37" t="s">
        <v>367</v>
      </c>
      <c r="B39" s="20">
        <v>246.22984199381008</v>
      </c>
    </row>
    <row r="40" spans="1:2">
      <c r="A40" s="37" t="s">
        <v>383</v>
      </c>
      <c r="B40" s="20">
        <v>241.0147520949721</v>
      </c>
    </row>
    <row r="41" spans="1:2">
      <c r="A41" s="37" t="s">
        <v>377</v>
      </c>
      <c r="B41" s="20">
        <v>240.31683300957869</v>
      </c>
    </row>
    <row r="42" spans="1:2">
      <c r="A42" s="37" t="s">
        <v>373</v>
      </c>
      <c r="B42" s="20">
        <v>234.90256744287029</v>
      </c>
    </row>
    <row r="43" spans="1:2">
      <c r="A43" s="37" t="s">
        <v>382</v>
      </c>
      <c r="B43" s="20">
        <v>246.20861339307939</v>
      </c>
    </row>
    <row r="44" spans="1:2">
      <c r="A44" s="37" t="s">
        <v>376</v>
      </c>
      <c r="B44" s="20">
        <v>240.34814675917244</v>
      </c>
    </row>
    <row r="45" spans="1:2">
      <c r="A45" s="37" t="s">
        <v>379</v>
      </c>
      <c r="B45" s="20">
        <v>239.4524101160026</v>
      </c>
    </row>
    <row r="46" spans="1:2">
      <c r="A46" s="37" t="s">
        <v>378</v>
      </c>
      <c r="B46" s="20">
        <v>243.57712765957444</v>
      </c>
    </row>
    <row r="47" spans="1:2">
      <c r="A47" s="37" t="s">
        <v>381</v>
      </c>
      <c r="B47" s="20">
        <v>246.15654648956357</v>
      </c>
    </row>
    <row r="48" spans="1:2">
      <c r="A48" s="37" t="s">
        <v>375</v>
      </c>
      <c r="B48" s="20">
        <v>240.5957011258956</v>
      </c>
    </row>
    <row r="49" spans="1:2">
      <c r="A49" s="187" t="s">
        <v>1672</v>
      </c>
      <c r="B49" s="187"/>
    </row>
  </sheetData>
  <mergeCells count="2">
    <mergeCell ref="A1:B1"/>
    <mergeCell ref="A49:B49"/>
  </mergeCells>
  <phoneticPr fontId="4" type="noConversion"/>
  <conditionalFormatting sqref="A1:A2">
    <cfRule type="expression" dxfId="127" priority="4">
      <formula>"a"</formula>
    </cfRule>
  </conditionalFormatting>
  <conditionalFormatting sqref="A1:A2">
    <cfRule type="cellIs" dxfId="126" priority="5" operator="equal">
      <formula>"b"</formula>
    </cfRule>
    <cfRule type="cellIs" dxfId="125" priority="5" operator="equal">
      <formula>"a"</formula>
    </cfRule>
  </conditionalFormatting>
  <conditionalFormatting sqref="B3:B48">
    <cfRule type="expression" dxfId="124" priority="1">
      <formula>"a"</formula>
    </cfRule>
  </conditionalFormatting>
  <conditionalFormatting sqref="B3:B48">
    <cfRule type="cellIs" dxfId="123" priority="2" operator="equal">
      <formula>"b"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3" workbookViewId="0">
      <selection activeCell="D50" sqref="C3:D50"/>
    </sheetView>
  </sheetViews>
  <sheetFormatPr defaultRowHeight="16.5"/>
  <cols>
    <col min="1" max="1" width="15.125" bestFit="1" customWidth="1"/>
    <col min="2" max="2" width="47.125" customWidth="1"/>
    <col min="3" max="3" width="33.375" bestFit="1" customWidth="1"/>
    <col min="4" max="5" width="35.75" customWidth="1"/>
  </cols>
  <sheetData>
    <row r="1" spans="1:4" ht="24">
      <c r="A1" s="236" t="s">
        <v>1673</v>
      </c>
      <c r="B1" s="236"/>
      <c r="C1" s="122" t="s">
        <v>1675</v>
      </c>
      <c r="D1" s="1" t="s">
        <v>1571</v>
      </c>
    </row>
    <row r="2" spans="1:4">
      <c r="A2" s="86" t="s">
        <v>1667</v>
      </c>
      <c r="B2" s="93" t="s">
        <v>1674</v>
      </c>
    </row>
    <row r="3" spans="1:4">
      <c r="A3" s="35" t="s">
        <v>86</v>
      </c>
      <c r="B3" s="20">
        <v>101.6832094387896</v>
      </c>
    </row>
    <row r="4" spans="1:4">
      <c r="A4" s="35" t="s">
        <v>161</v>
      </c>
      <c r="B4" s="20">
        <v>94.365805957880994</v>
      </c>
    </row>
    <row r="5" spans="1:4">
      <c r="A5" s="35" t="s">
        <v>162</v>
      </c>
      <c r="B5" s="20">
        <v>91.44191844045298</v>
      </c>
    </row>
    <row r="6" spans="1:4">
      <c r="A6" s="35" t="s">
        <v>163</v>
      </c>
      <c r="B6" s="20">
        <v>96.605446892113349</v>
      </c>
    </row>
    <row r="7" spans="1:4">
      <c r="A7" s="35" t="s">
        <v>164</v>
      </c>
      <c r="B7" s="20">
        <v>110.62612913657432</v>
      </c>
    </row>
    <row r="8" spans="1:4">
      <c r="A8" s="35" t="s">
        <v>165</v>
      </c>
      <c r="B8" s="20">
        <v>99.69399470780823</v>
      </c>
    </row>
    <row r="9" spans="1:4">
      <c r="A9" s="35" t="s">
        <v>166</v>
      </c>
      <c r="B9" s="20">
        <v>96.706395086455515</v>
      </c>
    </row>
    <row r="10" spans="1:4">
      <c r="A10" s="35" t="s">
        <v>167</v>
      </c>
      <c r="B10" s="20">
        <v>81.572656459844197</v>
      </c>
    </row>
    <row r="11" spans="1:4">
      <c r="A11" s="35" t="s">
        <v>168</v>
      </c>
      <c r="B11" s="20">
        <v>98.055645341753902</v>
      </c>
    </row>
    <row r="12" spans="1:4">
      <c r="A12" s="35" t="s">
        <v>169</v>
      </c>
      <c r="B12" s="20">
        <v>97.6563159402792</v>
      </c>
    </row>
    <row r="13" spans="1:4">
      <c r="A13" s="35" t="s">
        <v>202</v>
      </c>
      <c r="B13" s="20">
        <v>107.91627843166395</v>
      </c>
    </row>
    <row r="14" spans="1:4">
      <c r="A14" s="35" t="s">
        <v>170</v>
      </c>
      <c r="B14" s="20">
        <v>106.9893891253522</v>
      </c>
    </row>
    <row r="15" spans="1:4">
      <c r="A15" s="35" t="s">
        <v>171</v>
      </c>
      <c r="B15" s="20">
        <v>115.95092642396916</v>
      </c>
    </row>
    <row r="16" spans="1:4">
      <c r="A16" s="35" t="s">
        <v>201</v>
      </c>
      <c r="B16" s="20">
        <v>115.505517280009</v>
      </c>
    </row>
    <row r="17" spans="1:2">
      <c r="A17" s="35" t="s">
        <v>85</v>
      </c>
      <c r="B17" s="20">
        <v>120.0414880617993</v>
      </c>
    </row>
    <row r="18" spans="1:2">
      <c r="A18" s="35" t="s">
        <v>172</v>
      </c>
      <c r="B18" s="20">
        <v>110.3233350855202</v>
      </c>
    </row>
    <row r="19" spans="1:2">
      <c r="A19" s="35" t="s">
        <v>173</v>
      </c>
      <c r="B19" s="20">
        <v>102.07847201241074</v>
      </c>
    </row>
    <row r="20" spans="1:2">
      <c r="A20" s="35" t="s">
        <v>174</v>
      </c>
      <c r="B20" s="20">
        <v>108.5569414691452</v>
      </c>
    </row>
    <row r="21" spans="1:2">
      <c r="A21" s="36" t="s">
        <v>1473</v>
      </c>
      <c r="B21" s="20">
        <v>115.9711138838272</v>
      </c>
    </row>
    <row r="22" spans="1:2">
      <c r="A22" s="36" t="s">
        <v>1474</v>
      </c>
      <c r="B22" s="20">
        <v>100.45613796387632</v>
      </c>
    </row>
    <row r="23" spans="1:2">
      <c r="A23" s="36" t="s">
        <v>1475</v>
      </c>
      <c r="B23" s="20">
        <v>121.21824082877096</v>
      </c>
    </row>
    <row r="24" spans="1:2">
      <c r="A24" s="36" t="s">
        <v>1476</v>
      </c>
      <c r="B24" s="20">
        <v>128.5037002358788</v>
      </c>
    </row>
    <row r="25" spans="1:2">
      <c r="A25" s="36" t="s">
        <v>1477</v>
      </c>
      <c r="B25" s="20">
        <v>130.87923450883554</v>
      </c>
    </row>
    <row r="26" spans="1:2">
      <c r="A26" s="36" t="s">
        <v>1478</v>
      </c>
      <c r="B26" s="20">
        <v>126.47854726722451</v>
      </c>
    </row>
    <row r="27" spans="1:2">
      <c r="A27" s="37" t="s">
        <v>1479</v>
      </c>
      <c r="B27" s="20">
        <v>97.835314299718178</v>
      </c>
    </row>
    <row r="28" spans="1:2">
      <c r="A28" s="37" t="s">
        <v>1480</v>
      </c>
      <c r="B28" s="20">
        <v>100.45613796387632</v>
      </c>
    </row>
    <row r="29" spans="1:2">
      <c r="A29" s="37" t="s">
        <v>1481</v>
      </c>
      <c r="B29" s="20">
        <v>109.94236491125859</v>
      </c>
    </row>
    <row r="30" spans="1:2">
      <c r="A30" s="37" t="s">
        <v>371</v>
      </c>
      <c r="B30" s="20">
        <v>121.2270809080326</v>
      </c>
    </row>
    <row r="31" spans="1:2">
      <c r="A31" s="37" t="s">
        <v>1483</v>
      </c>
      <c r="B31" s="20">
        <v>107.15328467153286</v>
      </c>
    </row>
    <row r="32" spans="1:2">
      <c r="A32" s="37" t="s">
        <v>372</v>
      </c>
      <c r="B32" s="20">
        <v>126.52277858945412</v>
      </c>
    </row>
    <row r="33" spans="1:2">
      <c r="A33" s="37" t="s">
        <v>369</v>
      </c>
      <c r="B33" s="20">
        <v>144.54282407407408</v>
      </c>
    </row>
    <row r="34" spans="1:2">
      <c r="A34" s="37" t="s">
        <v>370</v>
      </c>
      <c r="B34" s="20">
        <v>135.83195501157789</v>
      </c>
    </row>
    <row r="35" spans="1:2">
      <c r="A35" s="37" t="s">
        <v>368</v>
      </c>
      <c r="B35" s="20">
        <v>136.90571546206533</v>
      </c>
    </row>
    <row r="36" spans="1:2">
      <c r="A36" s="37" t="s">
        <v>374</v>
      </c>
      <c r="B36" s="20">
        <v>140.44019199191612</v>
      </c>
    </row>
    <row r="37" spans="1:2">
      <c r="A37" s="37" t="s">
        <v>1489</v>
      </c>
      <c r="B37" s="20">
        <v>130.41117583847068</v>
      </c>
    </row>
    <row r="38" spans="1:2">
      <c r="A38" s="37" t="s">
        <v>380</v>
      </c>
      <c r="B38" s="20">
        <v>138.63180460914174</v>
      </c>
    </row>
    <row r="39" spans="1:2">
      <c r="A39" s="37" t="s">
        <v>367</v>
      </c>
      <c r="B39" s="20">
        <v>136.00993647173806</v>
      </c>
    </row>
    <row r="40" spans="1:2">
      <c r="A40" s="37" t="s">
        <v>383</v>
      </c>
      <c r="B40" s="20">
        <v>126.16358240223462</v>
      </c>
    </row>
    <row r="41" spans="1:2">
      <c r="A41" s="37" t="s">
        <v>377</v>
      </c>
      <c r="B41" s="20">
        <v>128.09431308192109</v>
      </c>
    </row>
    <row r="42" spans="1:2">
      <c r="A42" s="37" t="s">
        <v>373</v>
      </c>
      <c r="B42" s="20">
        <v>116.03701894371169</v>
      </c>
    </row>
    <row r="43" spans="1:2">
      <c r="A43" s="37" t="s">
        <v>382</v>
      </c>
      <c r="B43" s="20">
        <v>135.8335407849971</v>
      </c>
    </row>
    <row r="44" spans="1:2">
      <c r="A44" s="37" t="s">
        <v>376</v>
      </c>
      <c r="B44" s="20">
        <v>124.10088130508156</v>
      </c>
    </row>
    <row r="45" spans="1:2">
      <c r="A45" s="37" t="s">
        <v>379</v>
      </c>
      <c r="B45" s="20">
        <v>129.17141004395131</v>
      </c>
    </row>
    <row r="46" spans="1:2">
      <c r="A46" s="37" t="s">
        <v>378</v>
      </c>
      <c r="B46" s="20">
        <v>127.48186653771759</v>
      </c>
    </row>
    <row r="47" spans="1:2">
      <c r="A47" s="37" t="s">
        <v>381</v>
      </c>
      <c r="B47" s="20">
        <v>130.20588235294116</v>
      </c>
    </row>
    <row r="48" spans="1:2">
      <c r="A48" s="37" t="s">
        <v>375</v>
      </c>
      <c r="B48" s="20">
        <v>127.46434663937222</v>
      </c>
    </row>
    <row r="49" spans="1:2">
      <c r="A49" s="187" t="s">
        <v>1676</v>
      </c>
      <c r="B49" s="187"/>
    </row>
  </sheetData>
  <mergeCells count="2">
    <mergeCell ref="A1:B1"/>
    <mergeCell ref="A49:B49"/>
  </mergeCells>
  <phoneticPr fontId="4" type="noConversion"/>
  <conditionalFormatting sqref="A1 B2">
    <cfRule type="expression" dxfId="122" priority="13">
      <formula>"a"</formula>
    </cfRule>
  </conditionalFormatting>
  <conditionalFormatting sqref="A1 B2">
    <cfRule type="cellIs" dxfId="121" priority="14" operator="equal">
      <formula>"a"</formula>
    </cfRule>
  </conditionalFormatting>
  <conditionalFormatting sqref="B3:B20">
    <cfRule type="expression" dxfId="120" priority="12">
      <formula>"a"</formula>
    </cfRule>
  </conditionalFormatting>
  <conditionalFormatting sqref="B3:B20">
    <cfRule type="cellIs" dxfId="119" priority="10" operator="equal">
      <formula>"b"</formula>
    </cfRule>
    <cfRule type="cellIs" dxfId="118" priority="11" operator="equal">
      <formula>"a"</formula>
    </cfRule>
  </conditionalFormatting>
  <conditionalFormatting sqref="B21:B26">
    <cfRule type="expression" dxfId="117" priority="9">
      <formula>"a"</formula>
    </cfRule>
  </conditionalFormatting>
  <conditionalFormatting sqref="B21:B26">
    <cfRule type="cellIs" dxfId="116" priority="7" operator="equal">
      <formula>"b"</formula>
    </cfRule>
    <cfRule type="cellIs" dxfId="115" priority="8" operator="equal">
      <formula>"a"</formula>
    </cfRule>
  </conditionalFormatting>
  <conditionalFormatting sqref="B27:B48">
    <cfRule type="expression" dxfId="114" priority="6">
      <formula>"a"</formula>
    </cfRule>
  </conditionalFormatting>
  <conditionalFormatting sqref="B27:B48">
    <cfRule type="cellIs" dxfId="113" priority="4" operator="equal">
      <formula>"b"</formula>
    </cfRule>
    <cfRule type="cellIs" dxfId="112" priority="5" operator="equal">
      <formula>"a"</formula>
    </cfRule>
  </conditionalFormatting>
  <conditionalFormatting sqref="A2">
    <cfRule type="expression" dxfId="111" priority="1">
      <formula>"a"</formula>
    </cfRule>
  </conditionalFormatting>
  <conditionalFormatting sqref="A2">
    <cfRule type="cellIs" dxfId="110" priority="2" operator="equal">
      <formula>"b"</formula>
    </cfRule>
  </conditionalFormatting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N29" sqref="N29"/>
    </sheetView>
  </sheetViews>
  <sheetFormatPr defaultRowHeight="16.5"/>
  <cols>
    <col min="1" max="1" width="15.125" bestFit="1" customWidth="1"/>
    <col min="2" max="2" width="11.75" customWidth="1"/>
    <col min="3" max="3" width="13" bestFit="1" customWidth="1"/>
    <col min="14" max="14" width="11" bestFit="1" customWidth="1"/>
    <col min="17" max="17" width="12.75" bestFit="1" customWidth="1"/>
    <col min="18" max="18" width="17.125" bestFit="1" customWidth="1"/>
  </cols>
  <sheetData>
    <row r="1" spans="1:18" ht="24">
      <c r="A1" s="202" t="s">
        <v>1681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t="s">
        <v>1677</v>
      </c>
      <c r="R1" s="1" t="s">
        <v>1678</v>
      </c>
    </row>
    <row r="2" spans="1:18" ht="16.5" customHeight="1">
      <c r="A2" s="22" t="s">
        <v>282</v>
      </c>
      <c r="B2" s="127" t="s">
        <v>183</v>
      </c>
      <c r="C2" s="127" t="s">
        <v>1233</v>
      </c>
      <c r="D2" s="127" t="s">
        <v>425</v>
      </c>
      <c r="E2" s="127" t="s">
        <v>1234</v>
      </c>
      <c r="F2" s="127" t="s">
        <v>1240</v>
      </c>
      <c r="G2" s="127" t="s">
        <v>1241</v>
      </c>
      <c r="H2" s="127" t="s">
        <v>1235</v>
      </c>
      <c r="I2" s="127" t="s">
        <v>1242</v>
      </c>
      <c r="J2" s="127" t="s">
        <v>1243</v>
      </c>
      <c r="K2" s="127" t="s">
        <v>1238</v>
      </c>
      <c r="L2" s="127" t="s">
        <v>1237</v>
      </c>
      <c r="M2" s="127" t="s">
        <v>1245</v>
      </c>
      <c r="N2" s="127" t="s">
        <v>1246</v>
      </c>
      <c r="O2" s="127" t="s">
        <v>1247</v>
      </c>
      <c r="P2" s="127" t="s">
        <v>1239</v>
      </c>
      <c r="Q2" s="127" t="s">
        <v>1244</v>
      </c>
      <c r="R2" s="127" t="s">
        <v>1236</v>
      </c>
    </row>
    <row r="3" spans="1:18" ht="16.5" customHeight="1">
      <c r="A3" s="113" t="s">
        <v>161</v>
      </c>
      <c r="B3" s="125">
        <v>24364</v>
      </c>
      <c r="C3" s="125">
        <v>14</v>
      </c>
      <c r="D3" s="125">
        <v>42</v>
      </c>
      <c r="E3" s="125">
        <v>230</v>
      </c>
      <c r="F3" s="125">
        <v>110</v>
      </c>
      <c r="G3" s="125">
        <v>12</v>
      </c>
      <c r="H3" s="125">
        <v>9715</v>
      </c>
      <c r="I3" s="125">
        <v>60</v>
      </c>
      <c r="J3" s="125">
        <v>4879</v>
      </c>
      <c r="K3" s="125">
        <v>3</v>
      </c>
      <c r="L3" s="125">
        <v>25</v>
      </c>
      <c r="M3" s="125">
        <v>10</v>
      </c>
      <c r="N3" s="126" t="s">
        <v>285</v>
      </c>
      <c r="O3" s="126" t="s">
        <v>285</v>
      </c>
      <c r="P3" s="125">
        <v>5551</v>
      </c>
      <c r="Q3" s="125">
        <v>85</v>
      </c>
      <c r="R3" s="125">
        <v>3628</v>
      </c>
    </row>
    <row r="4" spans="1:18">
      <c r="A4" s="113" t="s">
        <v>162</v>
      </c>
      <c r="B4" s="125">
        <v>7209</v>
      </c>
      <c r="C4" s="125">
        <v>3</v>
      </c>
      <c r="D4" s="125">
        <v>26</v>
      </c>
      <c r="E4" s="125">
        <v>142</v>
      </c>
      <c r="F4" s="125">
        <v>162</v>
      </c>
      <c r="G4" s="125">
        <v>23</v>
      </c>
      <c r="H4" s="125">
        <v>2597</v>
      </c>
      <c r="I4" s="125">
        <v>25</v>
      </c>
      <c r="J4" s="125">
        <v>1335</v>
      </c>
      <c r="K4" s="125">
        <v>1</v>
      </c>
      <c r="L4" s="125">
        <v>16</v>
      </c>
      <c r="M4" s="125">
        <v>11</v>
      </c>
      <c r="N4" s="125">
        <v>5</v>
      </c>
      <c r="O4" s="126" t="s">
        <v>285</v>
      </c>
      <c r="P4" s="125">
        <v>1696</v>
      </c>
      <c r="Q4" s="125">
        <v>27</v>
      </c>
      <c r="R4" s="125">
        <v>1140</v>
      </c>
    </row>
    <row r="5" spans="1:18">
      <c r="A5" s="113" t="s">
        <v>163</v>
      </c>
      <c r="B5" s="125">
        <v>5461</v>
      </c>
      <c r="C5" s="125">
        <v>5</v>
      </c>
      <c r="D5" s="125">
        <v>14</v>
      </c>
      <c r="E5" s="125">
        <v>91</v>
      </c>
      <c r="F5" s="125">
        <v>71</v>
      </c>
      <c r="G5" s="125">
        <v>16</v>
      </c>
      <c r="H5" s="125">
        <v>1980</v>
      </c>
      <c r="I5" s="125">
        <v>13</v>
      </c>
      <c r="J5" s="125">
        <v>937</v>
      </c>
      <c r="K5" s="126" t="s">
        <v>285</v>
      </c>
      <c r="L5" s="125">
        <v>9</v>
      </c>
      <c r="M5" s="125">
        <v>15</v>
      </c>
      <c r="N5" s="125">
        <v>18</v>
      </c>
      <c r="O5" s="126" t="s">
        <v>285</v>
      </c>
      <c r="P5" s="125">
        <v>1376</v>
      </c>
      <c r="Q5" s="125">
        <v>18</v>
      </c>
      <c r="R5" s="125">
        <v>898</v>
      </c>
    </row>
    <row r="6" spans="1:18">
      <c r="A6" s="113" t="s">
        <v>164</v>
      </c>
      <c r="B6" s="125">
        <v>4971</v>
      </c>
      <c r="C6" s="125">
        <v>3</v>
      </c>
      <c r="D6" s="125">
        <v>18</v>
      </c>
      <c r="E6" s="125">
        <v>57</v>
      </c>
      <c r="F6" s="125">
        <v>62</v>
      </c>
      <c r="G6" s="125">
        <v>18</v>
      </c>
      <c r="H6" s="125">
        <v>1772</v>
      </c>
      <c r="I6" s="125">
        <v>11</v>
      </c>
      <c r="J6" s="125">
        <v>991</v>
      </c>
      <c r="K6" s="125">
        <v>1</v>
      </c>
      <c r="L6" s="125">
        <v>10</v>
      </c>
      <c r="M6" s="125">
        <v>27</v>
      </c>
      <c r="N6" s="125">
        <v>25</v>
      </c>
      <c r="O6" s="126" t="s">
        <v>285</v>
      </c>
      <c r="P6" s="125">
        <v>1246</v>
      </c>
      <c r="Q6" s="125">
        <v>48</v>
      </c>
      <c r="R6" s="125">
        <v>682</v>
      </c>
    </row>
    <row r="7" spans="1:18">
      <c r="A7" s="113" t="s">
        <v>165</v>
      </c>
      <c r="B7" s="125">
        <v>3023</v>
      </c>
      <c r="C7" s="125">
        <v>2</v>
      </c>
      <c r="D7" s="125">
        <v>22</v>
      </c>
      <c r="E7" s="125">
        <v>77</v>
      </c>
      <c r="F7" s="125">
        <v>63</v>
      </c>
      <c r="G7" s="125">
        <v>9</v>
      </c>
      <c r="H7" s="125">
        <v>1050</v>
      </c>
      <c r="I7" s="125">
        <v>14</v>
      </c>
      <c r="J7" s="125">
        <v>641</v>
      </c>
      <c r="K7" s="126" t="s">
        <v>285</v>
      </c>
      <c r="L7" s="125">
        <v>5</v>
      </c>
      <c r="M7" s="125">
        <v>2</v>
      </c>
      <c r="N7" s="125">
        <v>10</v>
      </c>
      <c r="O7" s="126" t="s">
        <v>285</v>
      </c>
      <c r="P7" s="125">
        <v>724</v>
      </c>
      <c r="Q7" s="125">
        <v>88</v>
      </c>
      <c r="R7" s="125">
        <v>316</v>
      </c>
    </row>
    <row r="8" spans="1:18">
      <c r="A8" s="113" t="s">
        <v>166</v>
      </c>
      <c r="B8" s="125">
        <v>3086</v>
      </c>
      <c r="C8" s="125">
        <v>1</v>
      </c>
      <c r="D8" s="125">
        <v>9</v>
      </c>
      <c r="E8" s="125">
        <v>46</v>
      </c>
      <c r="F8" s="125">
        <v>47</v>
      </c>
      <c r="G8" s="125">
        <v>7</v>
      </c>
      <c r="H8" s="125">
        <v>1111</v>
      </c>
      <c r="I8" s="125">
        <v>7</v>
      </c>
      <c r="J8" s="125">
        <v>552</v>
      </c>
      <c r="K8" s="125">
        <v>1</v>
      </c>
      <c r="L8" s="125">
        <v>5</v>
      </c>
      <c r="M8" s="125">
        <v>6</v>
      </c>
      <c r="N8" s="125">
        <v>8</v>
      </c>
      <c r="O8" s="126" t="s">
        <v>285</v>
      </c>
      <c r="P8" s="125">
        <v>771</v>
      </c>
      <c r="Q8" s="125">
        <v>17</v>
      </c>
      <c r="R8" s="125">
        <v>498</v>
      </c>
    </row>
    <row r="9" spans="1:18">
      <c r="A9" s="113" t="s">
        <v>167</v>
      </c>
      <c r="B9" s="125">
        <v>1865</v>
      </c>
      <c r="C9" s="125">
        <v>1</v>
      </c>
      <c r="D9" s="125">
        <v>8</v>
      </c>
      <c r="E9" s="125">
        <v>34</v>
      </c>
      <c r="F9" s="125">
        <v>38</v>
      </c>
      <c r="G9" s="125">
        <v>6</v>
      </c>
      <c r="H9" s="125">
        <v>637</v>
      </c>
      <c r="I9" s="125">
        <v>4</v>
      </c>
      <c r="J9" s="125">
        <v>389</v>
      </c>
      <c r="K9" s="126" t="s">
        <v>285</v>
      </c>
      <c r="L9" s="125">
        <v>5</v>
      </c>
      <c r="M9" s="125">
        <v>8</v>
      </c>
      <c r="N9" s="125">
        <v>11</v>
      </c>
      <c r="O9" s="126" t="s">
        <v>285</v>
      </c>
      <c r="P9" s="125">
        <v>442</v>
      </c>
      <c r="Q9" s="125">
        <v>7</v>
      </c>
      <c r="R9" s="125">
        <v>275</v>
      </c>
    </row>
    <row r="10" spans="1:18">
      <c r="A10" s="113" t="s">
        <v>168</v>
      </c>
      <c r="B10" s="125">
        <v>619</v>
      </c>
      <c r="C10" s="126" t="s">
        <v>285</v>
      </c>
      <c r="D10" s="125">
        <v>2</v>
      </c>
      <c r="E10" s="125">
        <v>3</v>
      </c>
      <c r="F10" s="125">
        <v>4</v>
      </c>
      <c r="G10" s="125">
        <v>1</v>
      </c>
      <c r="H10" s="125">
        <v>229</v>
      </c>
      <c r="I10" s="125">
        <v>1</v>
      </c>
      <c r="J10" s="125">
        <v>99</v>
      </c>
      <c r="K10" s="126" t="s">
        <v>285</v>
      </c>
      <c r="L10" s="125">
        <v>1</v>
      </c>
      <c r="M10" s="125">
        <v>10</v>
      </c>
      <c r="N10" s="125">
        <v>7</v>
      </c>
      <c r="O10" s="126" t="s">
        <v>285</v>
      </c>
      <c r="P10" s="125">
        <v>161</v>
      </c>
      <c r="Q10" s="125">
        <v>4</v>
      </c>
      <c r="R10" s="125">
        <v>97</v>
      </c>
    </row>
    <row r="11" spans="1:18">
      <c r="A11" s="113" t="s">
        <v>169</v>
      </c>
      <c r="B11" s="125">
        <v>23007</v>
      </c>
      <c r="C11" s="125">
        <v>5</v>
      </c>
      <c r="D11" s="125">
        <v>66</v>
      </c>
      <c r="E11" s="125">
        <v>286</v>
      </c>
      <c r="F11" s="125">
        <v>302</v>
      </c>
      <c r="G11" s="125">
        <v>50</v>
      </c>
      <c r="H11" s="125">
        <v>8086</v>
      </c>
      <c r="I11" s="125">
        <v>43</v>
      </c>
      <c r="J11" s="125">
        <v>4698</v>
      </c>
      <c r="K11" s="125">
        <v>5</v>
      </c>
      <c r="L11" s="125">
        <v>48</v>
      </c>
      <c r="M11" s="125">
        <v>119</v>
      </c>
      <c r="N11" s="125">
        <v>158</v>
      </c>
      <c r="O11" s="125">
        <v>1</v>
      </c>
      <c r="P11" s="125">
        <v>5695</v>
      </c>
      <c r="Q11" s="125">
        <v>139</v>
      </c>
      <c r="R11" s="125">
        <v>3306</v>
      </c>
    </row>
    <row r="12" spans="1:18">
      <c r="A12" s="113" t="s">
        <v>202</v>
      </c>
      <c r="B12" s="125">
        <v>2657</v>
      </c>
      <c r="C12" s="125">
        <v>2</v>
      </c>
      <c r="D12" s="125">
        <v>14</v>
      </c>
      <c r="E12" s="125">
        <v>36</v>
      </c>
      <c r="F12" s="125">
        <v>31</v>
      </c>
      <c r="G12" s="125">
        <v>9</v>
      </c>
      <c r="H12" s="125">
        <v>796</v>
      </c>
      <c r="I12" s="125">
        <v>3</v>
      </c>
      <c r="J12" s="125">
        <v>430</v>
      </c>
      <c r="K12" s="126" t="s">
        <v>285</v>
      </c>
      <c r="L12" s="125">
        <v>16</v>
      </c>
      <c r="M12" s="125">
        <v>97</v>
      </c>
      <c r="N12" s="125">
        <v>129</v>
      </c>
      <c r="O12" s="125">
        <v>2</v>
      </c>
      <c r="P12" s="125">
        <v>707</v>
      </c>
      <c r="Q12" s="125">
        <v>6</v>
      </c>
      <c r="R12" s="125">
        <v>379</v>
      </c>
    </row>
    <row r="13" spans="1:18">
      <c r="A13" s="113" t="s">
        <v>170</v>
      </c>
      <c r="B13" s="125">
        <v>2923</v>
      </c>
      <c r="C13" s="125">
        <v>1</v>
      </c>
      <c r="D13" s="125">
        <v>12</v>
      </c>
      <c r="E13" s="125">
        <v>35</v>
      </c>
      <c r="F13" s="125">
        <v>38</v>
      </c>
      <c r="G13" s="125">
        <v>12</v>
      </c>
      <c r="H13" s="125">
        <v>936</v>
      </c>
      <c r="I13" s="125">
        <v>4</v>
      </c>
      <c r="J13" s="125">
        <v>474</v>
      </c>
      <c r="K13" s="125">
        <v>1</v>
      </c>
      <c r="L13" s="125">
        <v>14</v>
      </c>
      <c r="M13" s="125">
        <v>94</v>
      </c>
      <c r="N13" s="125">
        <v>159</v>
      </c>
      <c r="O13" s="126" t="s">
        <v>285</v>
      </c>
      <c r="P13" s="125">
        <v>725</v>
      </c>
      <c r="Q13" s="125">
        <v>11</v>
      </c>
      <c r="R13" s="125">
        <v>407</v>
      </c>
    </row>
    <row r="14" spans="1:18">
      <c r="A14" s="113" t="s">
        <v>171</v>
      </c>
      <c r="B14" s="125">
        <v>3791</v>
      </c>
      <c r="C14" s="125">
        <v>2</v>
      </c>
      <c r="D14" s="125">
        <v>11</v>
      </c>
      <c r="E14" s="125">
        <v>46</v>
      </c>
      <c r="F14" s="125">
        <v>68</v>
      </c>
      <c r="G14" s="125">
        <v>17</v>
      </c>
      <c r="H14" s="125">
        <v>1112</v>
      </c>
      <c r="I14" s="125">
        <v>11</v>
      </c>
      <c r="J14" s="125">
        <v>606</v>
      </c>
      <c r="K14" s="126" t="s">
        <v>285</v>
      </c>
      <c r="L14" s="125">
        <v>14</v>
      </c>
      <c r="M14" s="125">
        <v>150</v>
      </c>
      <c r="N14" s="125">
        <v>236</v>
      </c>
      <c r="O14" s="125">
        <v>2</v>
      </c>
      <c r="P14" s="125">
        <v>990</v>
      </c>
      <c r="Q14" s="125">
        <v>13</v>
      </c>
      <c r="R14" s="125">
        <v>513</v>
      </c>
    </row>
    <row r="15" spans="1:18">
      <c r="A15" s="113" t="s">
        <v>201</v>
      </c>
      <c r="B15" s="125">
        <v>3911</v>
      </c>
      <c r="C15" s="125">
        <v>2</v>
      </c>
      <c r="D15" s="125">
        <v>12</v>
      </c>
      <c r="E15" s="125">
        <v>60</v>
      </c>
      <c r="F15" s="125">
        <v>79</v>
      </c>
      <c r="G15" s="125">
        <v>10</v>
      </c>
      <c r="H15" s="125">
        <v>1215</v>
      </c>
      <c r="I15" s="125">
        <v>3</v>
      </c>
      <c r="J15" s="125">
        <v>604</v>
      </c>
      <c r="K15" s="126" t="s">
        <v>285</v>
      </c>
      <c r="L15" s="125">
        <v>11</v>
      </c>
      <c r="M15" s="125">
        <v>148</v>
      </c>
      <c r="N15" s="125">
        <v>240</v>
      </c>
      <c r="O15" s="125">
        <v>4</v>
      </c>
      <c r="P15" s="125">
        <v>986</v>
      </c>
      <c r="Q15" s="125">
        <v>35</v>
      </c>
      <c r="R15" s="125">
        <v>502</v>
      </c>
    </row>
    <row r="16" spans="1:18">
      <c r="A16" s="113" t="s">
        <v>85</v>
      </c>
      <c r="B16" s="125">
        <v>3476</v>
      </c>
      <c r="C16" s="125">
        <v>1</v>
      </c>
      <c r="D16" s="125">
        <v>25</v>
      </c>
      <c r="E16" s="125">
        <v>73</v>
      </c>
      <c r="F16" s="125">
        <v>80</v>
      </c>
      <c r="G16" s="125">
        <v>10</v>
      </c>
      <c r="H16" s="125">
        <v>970</v>
      </c>
      <c r="I16" s="125">
        <v>6</v>
      </c>
      <c r="J16" s="125">
        <v>513</v>
      </c>
      <c r="K16" s="126" t="s">
        <v>285</v>
      </c>
      <c r="L16" s="125">
        <v>19</v>
      </c>
      <c r="M16" s="125">
        <v>216</v>
      </c>
      <c r="N16" s="125">
        <v>327</v>
      </c>
      <c r="O16" s="125">
        <v>3</v>
      </c>
      <c r="P16" s="125">
        <v>849</v>
      </c>
      <c r="Q16" s="125">
        <v>28</v>
      </c>
      <c r="R16" s="125">
        <v>356</v>
      </c>
    </row>
    <row r="17" spans="1:18">
      <c r="A17" s="113" t="s">
        <v>172</v>
      </c>
      <c r="B17" s="125">
        <v>4472</v>
      </c>
      <c r="C17" s="126">
        <v>1</v>
      </c>
      <c r="D17" s="125">
        <v>20</v>
      </c>
      <c r="E17" s="125">
        <v>52</v>
      </c>
      <c r="F17" s="125">
        <v>107</v>
      </c>
      <c r="G17" s="125">
        <v>26</v>
      </c>
      <c r="H17" s="125">
        <v>1299</v>
      </c>
      <c r="I17" s="125">
        <v>11</v>
      </c>
      <c r="J17" s="125">
        <v>696</v>
      </c>
      <c r="K17" s="125">
        <v>1</v>
      </c>
      <c r="L17" s="125">
        <v>22</v>
      </c>
      <c r="M17" s="125">
        <v>216</v>
      </c>
      <c r="N17" s="125">
        <v>298</v>
      </c>
      <c r="O17" s="125">
        <v>2</v>
      </c>
      <c r="P17" s="125">
        <v>1095</v>
      </c>
      <c r="Q17" s="125">
        <v>8</v>
      </c>
      <c r="R17" s="125">
        <v>618</v>
      </c>
    </row>
    <row r="18" spans="1:18">
      <c r="A18" s="113" t="s">
        <v>173</v>
      </c>
      <c r="B18" s="125">
        <v>5574</v>
      </c>
      <c r="C18" s="125">
        <v>3</v>
      </c>
      <c r="D18" s="125">
        <v>23</v>
      </c>
      <c r="E18" s="125">
        <v>127</v>
      </c>
      <c r="F18" s="125">
        <v>119</v>
      </c>
      <c r="G18" s="125">
        <v>29</v>
      </c>
      <c r="H18" s="125">
        <v>1715</v>
      </c>
      <c r="I18" s="125">
        <v>22</v>
      </c>
      <c r="J18" s="125">
        <v>944</v>
      </c>
      <c r="K18" s="125">
        <v>1</v>
      </c>
      <c r="L18" s="125">
        <v>20</v>
      </c>
      <c r="M18" s="125">
        <v>173</v>
      </c>
      <c r="N18" s="125">
        <v>220</v>
      </c>
      <c r="O18" s="125">
        <v>1</v>
      </c>
      <c r="P18" s="125">
        <v>1372</v>
      </c>
      <c r="Q18" s="125">
        <v>24</v>
      </c>
      <c r="R18" s="125">
        <v>781</v>
      </c>
    </row>
    <row r="19" spans="1:18">
      <c r="A19" s="113" t="s">
        <v>174</v>
      </c>
      <c r="B19" s="125">
        <v>1353</v>
      </c>
      <c r="C19" s="126" t="s">
        <v>285</v>
      </c>
      <c r="D19" s="125">
        <v>6</v>
      </c>
      <c r="E19" s="125">
        <v>8</v>
      </c>
      <c r="F19" s="125">
        <v>11</v>
      </c>
      <c r="G19" s="125">
        <v>2</v>
      </c>
      <c r="H19" s="125">
        <v>497</v>
      </c>
      <c r="I19" s="125">
        <v>1</v>
      </c>
      <c r="J19" s="125">
        <v>244</v>
      </c>
      <c r="K19" s="125">
        <v>1</v>
      </c>
      <c r="L19" s="125">
        <v>6</v>
      </c>
      <c r="M19" s="125">
        <v>11</v>
      </c>
      <c r="N19" s="125">
        <v>48</v>
      </c>
      <c r="O19" s="126" t="s">
        <v>285</v>
      </c>
      <c r="P19" s="125">
        <v>321</v>
      </c>
      <c r="Q19" s="125">
        <v>1</v>
      </c>
      <c r="R19" s="125">
        <v>196</v>
      </c>
    </row>
    <row r="20" spans="1:18">
      <c r="A20" s="36" t="s">
        <v>1473</v>
      </c>
      <c r="B20" s="34">
        <f>SUM(B26,B40,B41,B42,B46,B47)</f>
        <v>878</v>
      </c>
      <c r="C20" s="34">
        <f t="shared" ref="C20:R20" si="0">SUM(C26,C40,C41,C42,C46,C47)</f>
        <v>0</v>
      </c>
      <c r="D20" s="34">
        <f t="shared" si="0"/>
        <v>6</v>
      </c>
      <c r="E20" s="34">
        <f t="shared" si="0"/>
        <v>25</v>
      </c>
      <c r="F20" s="34">
        <f t="shared" si="0"/>
        <v>20</v>
      </c>
      <c r="G20" s="34">
        <f t="shared" si="0"/>
        <v>0</v>
      </c>
      <c r="H20" s="34">
        <f t="shared" si="0"/>
        <v>246</v>
      </c>
      <c r="I20" s="34">
        <f t="shared" si="0"/>
        <v>4</v>
      </c>
      <c r="J20" s="34">
        <f t="shared" si="0"/>
        <v>120</v>
      </c>
      <c r="K20" s="34">
        <f t="shared" si="0"/>
        <v>0</v>
      </c>
      <c r="L20" s="34">
        <f t="shared" si="0"/>
        <v>6</v>
      </c>
      <c r="M20" s="34">
        <f t="shared" si="0"/>
        <v>49</v>
      </c>
      <c r="N20" s="34">
        <f t="shared" si="0"/>
        <v>78</v>
      </c>
      <c r="O20" s="34">
        <f t="shared" si="0"/>
        <v>0</v>
      </c>
      <c r="P20" s="34">
        <f t="shared" si="0"/>
        <v>222</v>
      </c>
      <c r="Q20" s="34">
        <f t="shared" si="0"/>
        <v>10</v>
      </c>
      <c r="R20" s="34">
        <f t="shared" si="0"/>
        <v>92</v>
      </c>
    </row>
    <row r="21" spans="1:18">
      <c r="A21" s="36" t="s">
        <v>1474</v>
      </c>
      <c r="B21" s="34">
        <f>B27</f>
        <v>499</v>
      </c>
      <c r="C21" s="34" t="str">
        <f t="shared" ref="C21:R21" si="1">C27</f>
        <v>-</v>
      </c>
      <c r="D21" s="34">
        <f t="shared" si="1"/>
        <v>3</v>
      </c>
      <c r="E21" s="34">
        <f t="shared" si="1"/>
        <v>7</v>
      </c>
      <c r="F21" s="34">
        <f t="shared" si="1"/>
        <v>11</v>
      </c>
      <c r="G21" s="34" t="str">
        <f t="shared" si="1"/>
        <v>-</v>
      </c>
      <c r="H21" s="34">
        <f t="shared" si="1"/>
        <v>163</v>
      </c>
      <c r="I21" s="34">
        <f t="shared" si="1"/>
        <v>2</v>
      </c>
      <c r="J21" s="34">
        <f t="shared" si="1"/>
        <v>85</v>
      </c>
      <c r="K21" s="34" t="str">
        <f t="shared" si="1"/>
        <v>-</v>
      </c>
      <c r="L21" s="34">
        <f t="shared" si="1"/>
        <v>1</v>
      </c>
      <c r="M21" s="34">
        <f t="shared" si="1"/>
        <v>12</v>
      </c>
      <c r="N21" s="34">
        <f t="shared" si="1"/>
        <v>28</v>
      </c>
      <c r="O21" s="34" t="str">
        <f t="shared" si="1"/>
        <v>-</v>
      </c>
      <c r="P21" s="34">
        <f t="shared" si="1"/>
        <v>129</v>
      </c>
      <c r="Q21" s="34">
        <f t="shared" si="1"/>
        <v>4</v>
      </c>
      <c r="R21" s="34">
        <f t="shared" si="1"/>
        <v>54</v>
      </c>
    </row>
    <row r="22" spans="1:18">
      <c r="A22" s="36" t="s">
        <v>1475</v>
      </c>
      <c r="B22" s="34">
        <f>SUM(B28,B30,B33,B34,B35)</f>
        <v>1001</v>
      </c>
      <c r="C22" s="34">
        <f t="shared" ref="C22:R22" si="2">SUM(C28,C30,C33,C34,C35)</f>
        <v>0</v>
      </c>
      <c r="D22" s="34">
        <f t="shared" si="2"/>
        <v>9</v>
      </c>
      <c r="E22" s="34">
        <f t="shared" si="2"/>
        <v>28</v>
      </c>
      <c r="F22" s="34">
        <f t="shared" si="2"/>
        <v>18</v>
      </c>
      <c r="G22" s="34">
        <f t="shared" si="2"/>
        <v>2</v>
      </c>
      <c r="H22" s="34">
        <f t="shared" si="2"/>
        <v>272</v>
      </c>
      <c r="I22" s="34">
        <f t="shared" si="2"/>
        <v>0</v>
      </c>
      <c r="J22" s="34">
        <f t="shared" si="2"/>
        <v>167</v>
      </c>
      <c r="K22" s="34">
        <f t="shared" si="2"/>
        <v>0</v>
      </c>
      <c r="L22" s="34">
        <f t="shared" si="2"/>
        <v>4</v>
      </c>
      <c r="M22" s="34">
        <f t="shared" si="2"/>
        <v>50</v>
      </c>
      <c r="N22" s="34">
        <f t="shared" si="2"/>
        <v>89</v>
      </c>
      <c r="O22" s="34">
        <f t="shared" si="2"/>
        <v>1</v>
      </c>
      <c r="P22" s="34">
        <f t="shared" si="2"/>
        <v>249</v>
      </c>
      <c r="Q22" s="34">
        <f t="shared" si="2"/>
        <v>8</v>
      </c>
      <c r="R22" s="34">
        <f t="shared" si="2"/>
        <v>104</v>
      </c>
    </row>
    <row r="23" spans="1:18">
      <c r="A23" s="36" t="s">
        <v>1476</v>
      </c>
      <c r="B23" s="34">
        <f>SUM(B29,B32,B36)</f>
        <v>431</v>
      </c>
      <c r="C23" s="34">
        <f t="shared" ref="C23:R23" si="3">SUM(C29,C32,C36)</f>
        <v>1</v>
      </c>
      <c r="D23" s="34">
        <f t="shared" si="3"/>
        <v>2</v>
      </c>
      <c r="E23" s="34">
        <f t="shared" si="3"/>
        <v>5</v>
      </c>
      <c r="F23" s="34">
        <f t="shared" si="3"/>
        <v>19</v>
      </c>
      <c r="G23" s="34">
        <f t="shared" si="3"/>
        <v>5</v>
      </c>
      <c r="H23" s="34">
        <f t="shared" si="3"/>
        <v>112</v>
      </c>
      <c r="I23" s="34">
        <f t="shared" si="3"/>
        <v>0</v>
      </c>
      <c r="J23" s="34">
        <f t="shared" si="3"/>
        <v>59</v>
      </c>
      <c r="K23" s="34">
        <f t="shared" si="3"/>
        <v>0</v>
      </c>
      <c r="L23" s="34">
        <f t="shared" si="3"/>
        <v>2</v>
      </c>
      <c r="M23" s="34">
        <f t="shared" si="3"/>
        <v>33</v>
      </c>
      <c r="N23" s="34">
        <f t="shared" si="3"/>
        <v>43</v>
      </c>
      <c r="O23" s="34">
        <f t="shared" si="3"/>
        <v>1</v>
      </c>
      <c r="P23" s="34">
        <f t="shared" si="3"/>
        <v>101</v>
      </c>
      <c r="Q23" s="34">
        <f t="shared" si="3"/>
        <v>5</v>
      </c>
      <c r="R23" s="34">
        <f t="shared" si="3"/>
        <v>43</v>
      </c>
    </row>
    <row r="24" spans="1:18">
      <c r="A24" s="36" t="s">
        <v>1477</v>
      </c>
      <c r="B24" s="34">
        <f>SUM(B37,B38,B39,B45)</f>
        <v>376</v>
      </c>
      <c r="C24" s="34">
        <f t="shared" ref="C24:R24" si="4">SUM(C37,C38,C39,C45)</f>
        <v>0</v>
      </c>
      <c r="D24" s="34">
        <f t="shared" si="4"/>
        <v>3</v>
      </c>
      <c r="E24" s="34">
        <f t="shared" si="4"/>
        <v>5</v>
      </c>
      <c r="F24" s="34">
        <f t="shared" si="4"/>
        <v>3</v>
      </c>
      <c r="G24" s="34">
        <f t="shared" si="4"/>
        <v>1</v>
      </c>
      <c r="H24" s="34">
        <f t="shared" si="4"/>
        <v>104</v>
      </c>
      <c r="I24" s="34">
        <f t="shared" si="4"/>
        <v>0</v>
      </c>
      <c r="J24" s="34">
        <f t="shared" si="4"/>
        <v>43</v>
      </c>
      <c r="K24" s="34">
        <f t="shared" si="4"/>
        <v>0</v>
      </c>
      <c r="L24" s="34">
        <f t="shared" si="4"/>
        <v>3</v>
      </c>
      <c r="M24" s="34">
        <f t="shared" si="4"/>
        <v>43</v>
      </c>
      <c r="N24" s="34">
        <f t="shared" si="4"/>
        <v>54</v>
      </c>
      <c r="O24" s="34">
        <f t="shared" si="4"/>
        <v>1</v>
      </c>
      <c r="P24" s="34">
        <f t="shared" si="4"/>
        <v>84</v>
      </c>
      <c r="Q24" s="34">
        <f t="shared" si="4"/>
        <v>0</v>
      </c>
      <c r="R24" s="34">
        <f t="shared" si="4"/>
        <v>32</v>
      </c>
    </row>
    <row r="25" spans="1:18">
      <c r="A25" s="36" t="s">
        <v>1478</v>
      </c>
      <c r="B25" s="34">
        <f>SUM(B31,B43,B44)</f>
        <v>291</v>
      </c>
      <c r="C25" s="34">
        <f t="shared" ref="C25:R25" si="5">SUM(C31,C43,C44)</f>
        <v>0</v>
      </c>
      <c r="D25" s="34">
        <f t="shared" si="5"/>
        <v>2</v>
      </c>
      <c r="E25" s="34">
        <f t="shared" si="5"/>
        <v>3</v>
      </c>
      <c r="F25" s="34">
        <f t="shared" si="5"/>
        <v>9</v>
      </c>
      <c r="G25" s="34">
        <f t="shared" si="5"/>
        <v>2</v>
      </c>
      <c r="H25" s="34">
        <f t="shared" si="5"/>
        <v>73</v>
      </c>
      <c r="I25" s="34">
        <f t="shared" si="5"/>
        <v>0</v>
      </c>
      <c r="J25" s="34">
        <f t="shared" si="5"/>
        <v>39</v>
      </c>
      <c r="K25" s="34">
        <f t="shared" si="5"/>
        <v>0</v>
      </c>
      <c r="L25" s="34">
        <f t="shared" si="5"/>
        <v>3</v>
      </c>
      <c r="M25" s="34">
        <f t="shared" si="5"/>
        <v>29</v>
      </c>
      <c r="N25" s="34">
        <f t="shared" si="5"/>
        <v>35</v>
      </c>
      <c r="O25" s="34">
        <f t="shared" si="5"/>
        <v>0</v>
      </c>
      <c r="P25" s="34">
        <f t="shared" si="5"/>
        <v>64</v>
      </c>
      <c r="Q25" s="34">
        <f t="shared" si="5"/>
        <v>1</v>
      </c>
      <c r="R25" s="34">
        <f t="shared" si="5"/>
        <v>31</v>
      </c>
    </row>
    <row r="26" spans="1:18">
      <c r="A26" s="115" t="s">
        <v>1479</v>
      </c>
      <c r="B26" s="125">
        <v>404</v>
      </c>
      <c r="C26" s="126" t="s">
        <v>285</v>
      </c>
      <c r="D26" s="125">
        <v>5</v>
      </c>
      <c r="E26" s="125">
        <v>16</v>
      </c>
      <c r="F26" s="125">
        <v>11</v>
      </c>
      <c r="G26" s="126" t="s">
        <v>285</v>
      </c>
      <c r="H26" s="125">
        <v>127</v>
      </c>
      <c r="I26" s="125">
        <v>2</v>
      </c>
      <c r="J26" s="125">
        <v>67</v>
      </c>
      <c r="K26" s="126" t="s">
        <v>285</v>
      </c>
      <c r="L26" s="125">
        <v>1</v>
      </c>
      <c r="M26" s="125">
        <v>1</v>
      </c>
      <c r="N26" s="126" t="s">
        <v>285</v>
      </c>
      <c r="O26" s="126" t="s">
        <v>285</v>
      </c>
      <c r="P26" s="125">
        <v>121</v>
      </c>
      <c r="Q26" s="125">
        <v>8</v>
      </c>
      <c r="R26" s="125">
        <v>45</v>
      </c>
    </row>
    <row r="27" spans="1:18">
      <c r="A27" s="115" t="s">
        <v>1480</v>
      </c>
      <c r="B27" s="125">
        <v>499</v>
      </c>
      <c r="C27" s="126" t="s">
        <v>285</v>
      </c>
      <c r="D27" s="125">
        <v>3</v>
      </c>
      <c r="E27" s="125">
        <v>7</v>
      </c>
      <c r="F27" s="125">
        <v>11</v>
      </c>
      <c r="G27" s="126" t="s">
        <v>285</v>
      </c>
      <c r="H27" s="125">
        <v>163</v>
      </c>
      <c r="I27" s="125">
        <v>2</v>
      </c>
      <c r="J27" s="125">
        <v>85</v>
      </c>
      <c r="K27" s="126" t="s">
        <v>285</v>
      </c>
      <c r="L27" s="125">
        <v>1</v>
      </c>
      <c r="M27" s="125">
        <v>12</v>
      </c>
      <c r="N27" s="125">
        <v>28</v>
      </c>
      <c r="O27" s="126" t="s">
        <v>285</v>
      </c>
      <c r="P27" s="125">
        <v>129</v>
      </c>
      <c r="Q27" s="125">
        <v>4</v>
      </c>
      <c r="R27" s="125">
        <v>54</v>
      </c>
    </row>
    <row r="28" spans="1:18">
      <c r="A28" s="115" t="s">
        <v>1481</v>
      </c>
      <c r="B28" s="125">
        <v>494</v>
      </c>
      <c r="C28" s="126" t="s">
        <v>285</v>
      </c>
      <c r="D28" s="125">
        <v>6</v>
      </c>
      <c r="E28" s="125">
        <v>19</v>
      </c>
      <c r="F28" s="125">
        <v>7</v>
      </c>
      <c r="G28" s="125">
        <v>1</v>
      </c>
      <c r="H28" s="125">
        <v>145</v>
      </c>
      <c r="I28" s="126" t="s">
        <v>285</v>
      </c>
      <c r="J28" s="125">
        <v>99</v>
      </c>
      <c r="K28" s="126" t="s">
        <v>285</v>
      </c>
      <c r="L28" s="125">
        <v>1</v>
      </c>
      <c r="M28" s="125">
        <v>9</v>
      </c>
      <c r="N28" s="125">
        <v>22</v>
      </c>
      <c r="O28" s="126" t="s">
        <v>285</v>
      </c>
      <c r="P28" s="125">
        <v>129</v>
      </c>
      <c r="Q28" s="125">
        <v>6</v>
      </c>
      <c r="R28" s="125">
        <v>50</v>
      </c>
    </row>
    <row r="29" spans="1:18">
      <c r="A29" s="115" t="s">
        <v>371</v>
      </c>
      <c r="B29" s="125">
        <v>223</v>
      </c>
      <c r="C29" s="126" t="s">
        <v>285</v>
      </c>
      <c r="D29" s="125">
        <v>2</v>
      </c>
      <c r="E29" s="125">
        <v>1</v>
      </c>
      <c r="F29" s="125">
        <v>7</v>
      </c>
      <c r="G29" s="125">
        <v>4</v>
      </c>
      <c r="H29" s="125">
        <v>66</v>
      </c>
      <c r="I29" s="126" t="s">
        <v>285</v>
      </c>
      <c r="J29" s="125">
        <v>34</v>
      </c>
      <c r="K29" s="126" t="s">
        <v>285</v>
      </c>
      <c r="L29" s="125">
        <v>1</v>
      </c>
      <c r="M29" s="125">
        <v>13</v>
      </c>
      <c r="N29" s="125">
        <v>15</v>
      </c>
      <c r="O29" s="126" t="s">
        <v>285</v>
      </c>
      <c r="P29" s="125">
        <v>52</v>
      </c>
      <c r="Q29" s="125">
        <v>3</v>
      </c>
      <c r="R29" s="125">
        <v>25</v>
      </c>
    </row>
    <row r="30" spans="1:18">
      <c r="A30" s="115" t="s">
        <v>1483</v>
      </c>
      <c r="B30" s="125">
        <v>213</v>
      </c>
      <c r="C30" s="126" t="s">
        <v>285</v>
      </c>
      <c r="D30" s="125">
        <v>2</v>
      </c>
      <c r="E30" s="125">
        <v>3</v>
      </c>
      <c r="F30" s="125">
        <v>5</v>
      </c>
      <c r="G30" s="126" t="s">
        <v>285</v>
      </c>
      <c r="H30" s="125">
        <v>60</v>
      </c>
      <c r="I30" s="126" t="s">
        <v>285</v>
      </c>
      <c r="J30" s="125">
        <v>41</v>
      </c>
      <c r="K30" s="126" t="s">
        <v>285</v>
      </c>
      <c r="L30" s="125">
        <v>1</v>
      </c>
      <c r="M30" s="125">
        <v>8</v>
      </c>
      <c r="N30" s="125">
        <v>14</v>
      </c>
      <c r="O30" s="126" t="s">
        <v>285</v>
      </c>
      <c r="P30" s="125">
        <v>52</v>
      </c>
      <c r="Q30" s="125">
        <v>2</v>
      </c>
      <c r="R30" s="125">
        <v>25</v>
      </c>
    </row>
    <row r="31" spans="1:18">
      <c r="A31" s="115" t="s">
        <v>372</v>
      </c>
      <c r="B31" s="125">
        <v>101</v>
      </c>
      <c r="C31" s="126" t="s">
        <v>285</v>
      </c>
      <c r="D31" s="126" t="s">
        <v>285</v>
      </c>
      <c r="E31" s="125">
        <v>1</v>
      </c>
      <c r="F31" s="125">
        <v>6</v>
      </c>
      <c r="G31" s="125">
        <v>1</v>
      </c>
      <c r="H31" s="125">
        <v>24</v>
      </c>
      <c r="I31" s="126" t="s">
        <v>285</v>
      </c>
      <c r="J31" s="125">
        <v>13</v>
      </c>
      <c r="K31" s="126" t="s">
        <v>285</v>
      </c>
      <c r="L31" s="125">
        <v>1</v>
      </c>
      <c r="M31" s="125">
        <v>11</v>
      </c>
      <c r="N31" s="125">
        <v>11</v>
      </c>
      <c r="O31" s="126" t="s">
        <v>285</v>
      </c>
      <c r="P31" s="125">
        <v>22</v>
      </c>
      <c r="Q31" s="125">
        <v>1</v>
      </c>
      <c r="R31" s="125">
        <v>10</v>
      </c>
    </row>
    <row r="32" spans="1:18">
      <c r="A32" s="115" t="s">
        <v>369</v>
      </c>
      <c r="B32" s="125">
        <v>68</v>
      </c>
      <c r="C32" s="126" t="s">
        <v>285</v>
      </c>
      <c r="D32" s="126" t="s">
        <v>285</v>
      </c>
      <c r="E32" s="125">
        <v>1</v>
      </c>
      <c r="F32" s="125">
        <v>1</v>
      </c>
      <c r="G32" s="126" t="s">
        <v>285</v>
      </c>
      <c r="H32" s="125">
        <v>13</v>
      </c>
      <c r="I32" s="126" t="s">
        <v>285</v>
      </c>
      <c r="J32" s="125">
        <v>9</v>
      </c>
      <c r="K32" s="126" t="s">
        <v>285</v>
      </c>
      <c r="L32" s="126" t="s">
        <v>285</v>
      </c>
      <c r="M32" s="125">
        <v>8</v>
      </c>
      <c r="N32" s="125">
        <v>15</v>
      </c>
      <c r="O32" s="125">
        <v>1</v>
      </c>
      <c r="P32" s="125">
        <v>15</v>
      </c>
      <c r="Q32" s="126" t="s">
        <v>285</v>
      </c>
      <c r="R32" s="125">
        <v>5</v>
      </c>
    </row>
    <row r="33" spans="1:18">
      <c r="A33" s="115" t="s">
        <v>370</v>
      </c>
      <c r="B33" s="125">
        <v>58</v>
      </c>
      <c r="C33" s="126" t="s">
        <v>285</v>
      </c>
      <c r="D33" s="126" t="s">
        <v>285</v>
      </c>
      <c r="E33" s="125">
        <v>1</v>
      </c>
      <c r="F33" s="125">
        <v>2</v>
      </c>
      <c r="G33" s="126" t="s">
        <v>285</v>
      </c>
      <c r="H33" s="125">
        <v>11</v>
      </c>
      <c r="I33" s="126" t="s">
        <v>285</v>
      </c>
      <c r="J33" s="125">
        <v>5</v>
      </c>
      <c r="K33" s="126" t="s">
        <v>285</v>
      </c>
      <c r="L33" s="126" t="s">
        <v>285</v>
      </c>
      <c r="M33" s="125">
        <v>7</v>
      </c>
      <c r="N33" s="125">
        <v>12</v>
      </c>
      <c r="O33" s="125">
        <v>1</v>
      </c>
      <c r="P33" s="125">
        <v>11</v>
      </c>
      <c r="Q33" s="126" t="s">
        <v>285</v>
      </c>
      <c r="R33" s="125">
        <v>8</v>
      </c>
    </row>
    <row r="34" spans="1:18">
      <c r="A34" s="115" t="s">
        <v>368</v>
      </c>
      <c r="B34" s="125">
        <v>137</v>
      </c>
      <c r="C34" s="126" t="s">
        <v>285</v>
      </c>
      <c r="D34" s="125">
        <v>1</v>
      </c>
      <c r="E34" s="125">
        <v>3</v>
      </c>
      <c r="F34" s="125">
        <v>1</v>
      </c>
      <c r="G34" s="126" t="s">
        <v>285</v>
      </c>
      <c r="H34" s="125">
        <v>34</v>
      </c>
      <c r="I34" s="126" t="s">
        <v>285</v>
      </c>
      <c r="J34" s="125">
        <v>13</v>
      </c>
      <c r="K34" s="126" t="s">
        <v>285</v>
      </c>
      <c r="L34" s="125">
        <v>1</v>
      </c>
      <c r="M34" s="125">
        <v>16</v>
      </c>
      <c r="N34" s="125">
        <v>26</v>
      </c>
      <c r="O34" s="126" t="s">
        <v>285</v>
      </c>
      <c r="P34" s="125">
        <v>31</v>
      </c>
      <c r="Q34" s="126" t="s">
        <v>285</v>
      </c>
      <c r="R34" s="125">
        <v>11</v>
      </c>
    </row>
    <row r="35" spans="1:18">
      <c r="A35" s="115" t="s">
        <v>374</v>
      </c>
      <c r="B35" s="125">
        <v>99</v>
      </c>
      <c r="C35" s="126" t="s">
        <v>285</v>
      </c>
      <c r="D35" s="126" t="s">
        <v>285</v>
      </c>
      <c r="E35" s="125">
        <v>2</v>
      </c>
      <c r="F35" s="125">
        <v>3</v>
      </c>
      <c r="G35" s="125">
        <v>1</v>
      </c>
      <c r="H35" s="125">
        <v>22</v>
      </c>
      <c r="I35" s="126" t="s">
        <v>285</v>
      </c>
      <c r="J35" s="125">
        <v>9</v>
      </c>
      <c r="K35" s="126" t="s">
        <v>285</v>
      </c>
      <c r="L35" s="125">
        <v>1</v>
      </c>
      <c r="M35" s="125">
        <v>10</v>
      </c>
      <c r="N35" s="125">
        <v>15</v>
      </c>
      <c r="O35" s="126" t="s">
        <v>285</v>
      </c>
      <c r="P35" s="125">
        <v>26</v>
      </c>
      <c r="Q35" s="126" t="s">
        <v>285</v>
      </c>
      <c r="R35" s="125">
        <v>10</v>
      </c>
    </row>
    <row r="36" spans="1:18">
      <c r="A36" s="115" t="s">
        <v>1489</v>
      </c>
      <c r="B36" s="125">
        <v>140</v>
      </c>
      <c r="C36" s="125">
        <v>1</v>
      </c>
      <c r="D36" s="126" t="s">
        <v>285</v>
      </c>
      <c r="E36" s="125">
        <v>3</v>
      </c>
      <c r="F36" s="125">
        <v>11</v>
      </c>
      <c r="G36" s="125">
        <v>1</v>
      </c>
      <c r="H36" s="125">
        <v>33</v>
      </c>
      <c r="I36" s="126" t="s">
        <v>285</v>
      </c>
      <c r="J36" s="125">
        <v>16</v>
      </c>
      <c r="K36" s="126" t="s">
        <v>285</v>
      </c>
      <c r="L36" s="125">
        <v>1</v>
      </c>
      <c r="M36" s="125">
        <v>12</v>
      </c>
      <c r="N36" s="125">
        <v>13</v>
      </c>
      <c r="O36" s="126" t="s">
        <v>285</v>
      </c>
      <c r="P36" s="125">
        <v>34</v>
      </c>
      <c r="Q36" s="125">
        <v>2</v>
      </c>
      <c r="R36" s="125">
        <v>13</v>
      </c>
    </row>
    <row r="37" spans="1:18">
      <c r="A37" s="115" t="s">
        <v>380</v>
      </c>
      <c r="B37" s="125">
        <v>78</v>
      </c>
      <c r="C37" s="126" t="s">
        <v>285</v>
      </c>
      <c r="D37" s="125">
        <v>1</v>
      </c>
      <c r="E37" s="125">
        <v>2</v>
      </c>
      <c r="F37" s="125">
        <v>1</v>
      </c>
      <c r="G37" s="126" t="s">
        <v>285</v>
      </c>
      <c r="H37" s="125">
        <v>21</v>
      </c>
      <c r="I37" s="126" t="s">
        <v>285</v>
      </c>
      <c r="J37" s="125">
        <v>8</v>
      </c>
      <c r="K37" s="126" t="s">
        <v>285</v>
      </c>
      <c r="L37" s="125">
        <v>1</v>
      </c>
      <c r="M37" s="125">
        <v>8</v>
      </c>
      <c r="N37" s="125">
        <v>11</v>
      </c>
      <c r="O37" s="126" t="s">
        <v>285</v>
      </c>
      <c r="P37" s="125">
        <v>16</v>
      </c>
      <c r="Q37" s="126" t="s">
        <v>285</v>
      </c>
      <c r="R37" s="125">
        <v>9</v>
      </c>
    </row>
    <row r="38" spans="1:18">
      <c r="A38" s="115" t="s">
        <v>367</v>
      </c>
      <c r="B38" s="125">
        <v>69</v>
      </c>
      <c r="C38" s="126" t="s">
        <v>285</v>
      </c>
      <c r="D38" s="126" t="s">
        <v>285</v>
      </c>
      <c r="E38" s="125">
        <v>1</v>
      </c>
      <c r="F38" s="125">
        <v>1</v>
      </c>
      <c r="G38" s="126" t="s">
        <v>285</v>
      </c>
      <c r="H38" s="125">
        <v>20</v>
      </c>
      <c r="I38" s="126" t="s">
        <v>285</v>
      </c>
      <c r="J38" s="125">
        <v>8</v>
      </c>
      <c r="K38" s="126" t="s">
        <v>285</v>
      </c>
      <c r="L38" s="125">
        <v>1</v>
      </c>
      <c r="M38" s="125">
        <v>10</v>
      </c>
      <c r="N38" s="125">
        <v>7</v>
      </c>
      <c r="O38" s="126" t="s">
        <v>285</v>
      </c>
      <c r="P38" s="125">
        <v>14</v>
      </c>
      <c r="Q38" s="126" t="s">
        <v>285</v>
      </c>
      <c r="R38" s="125">
        <v>7</v>
      </c>
    </row>
    <row r="39" spans="1:18">
      <c r="A39" s="115" t="s">
        <v>383</v>
      </c>
      <c r="B39" s="125">
        <v>136</v>
      </c>
      <c r="C39" s="126" t="s">
        <v>285</v>
      </c>
      <c r="D39" s="125">
        <v>2</v>
      </c>
      <c r="E39" s="125">
        <v>1</v>
      </c>
      <c r="F39" s="125">
        <v>1</v>
      </c>
      <c r="G39" s="125">
        <v>1</v>
      </c>
      <c r="H39" s="125">
        <v>41</v>
      </c>
      <c r="I39" s="126" t="s">
        <v>285</v>
      </c>
      <c r="J39" s="125">
        <v>16</v>
      </c>
      <c r="K39" s="126" t="s">
        <v>285</v>
      </c>
      <c r="L39" s="125">
        <v>1</v>
      </c>
      <c r="M39" s="125">
        <v>13</v>
      </c>
      <c r="N39" s="125">
        <v>18</v>
      </c>
      <c r="O39" s="126" t="s">
        <v>285</v>
      </c>
      <c r="P39" s="125">
        <v>33</v>
      </c>
      <c r="Q39" s="126" t="s">
        <v>285</v>
      </c>
      <c r="R39" s="125">
        <v>9</v>
      </c>
    </row>
    <row r="40" spans="1:18">
      <c r="A40" s="115" t="s">
        <v>377</v>
      </c>
      <c r="B40" s="125">
        <v>104</v>
      </c>
      <c r="C40" s="126" t="s">
        <v>285</v>
      </c>
      <c r="D40" s="126" t="s">
        <v>285</v>
      </c>
      <c r="E40" s="125">
        <v>2</v>
      </c>
      <c r="F40" s="125">
        <v>1</v>
      </c>
      <c r="G40" s="126" t="s">
        <v>285</v>
      </c>
      <c r="H40" s="125">
        <v>26</v>
      </c>
      <c r="I40" s="126" t="s">
        <v>285</v>
      </c>
      <c r="J40" s="125">
        <v>13</v>
      </c>
      <c r="K40" s="126" t="s">
        <v>285</v>
      </c>
      <c r="L40" s="125">
        <v>1</v>
      </c>
      <c r="M40" s="125">
        <v>10</v>
      </c>
      <c r="N40" s="125">
        <v>13</v>
      </c>
      <c r="O40" s="126" t="s">
        <v>285</v>
      </c>
      <c r="P40" s="125">
        <v>24</v>
      </c>
      <c r="Q40" s="126" t="s">
        <v>285</v>
      </c>
      <c r="R40" s="125">
        <v>14</v>
      </c>
    </row>
    <row r="41" spans="1:18">
      <c r="A41" s="115" t="s">
        <v>373</v>
      </c>
      <c r="B41" s="125">
        <v>156</v>
      </c>
      <c r="C41" s="126" t="s">
        <v>285</v>
      </c>
      <c r="D41" s="125">
        <v>1</v>
      </c>
      <c r="E41" s="125">
        <v>1</v>
      </c>
      <c r="F41" s="125">
        <v>4</v>
      </c>
      <c r="G41" s="126" t="s">
        <v>285</v>
      </c>
      <c r="H41" s="125">
        <v>53</v>
      </c>
      <c r="I41" s="125">
        <v>1</v>
      </c>
      <c r="J41" s="125">
        <v>22</v>
      </c>
      <c r="K41" s="126" t="s">
        <v>285</v>
      </c>
      <c r="L41" s="125">
        <v>1</v>
      </c>
      <c r="M41" s="125">
        <v>8</v>
      </c>
      <c r="N41" s="125">
        <v>11</v>
      </c>
      <c r="O41" s="126" t="s">
        <v>285</v>
      </c>
      <c r="P41" s="125">
        <v>37</v>
      </c>
      <c r="Q41" s="125">
        <v>2</v>
      </c>
      <c r="R41" s="125">
        <v>15</v>
      </c>
    </row>
    <row r="42" spans="1:18">
      <c r="A42" s="115" t="s">
        <v>382</v>
      </c>
      <c r="B42" s="125">
        <v>72</v>
      </c>
      <c r="C42" s="126" t="s">
        <v>285</v>
      </c>
      <c r="D42" s="126" t="s">
        <v>285</v>
      </c>
      <c r="E42" s="125">
        <v>2</v>
      </c>
      <c r="F42" s="125">
        <v>1</v>
      </c>
      <c r="G42" s="126" t="s">
        <v>285</v>
      </c>
      <c r="H42" s="125">
        <v>14</v>
      </c>
      <c r="I42" s="125">
        <v>1</v>
      </c>
      <c r="J42" s="125">
        <v>7</v>
      </c>
      <c r="K42" s="126" t="s">
        <v>285</v>
      </c>
      <c r="L42" s="125">
        <v>1</v>
      </c>
      <c r="M42" s="125">
        <v>8</v>
      </c>
      <c r="N42" s="125">
        <v>16</v>
      </c>
      <c r="O42" s="126" t="s">
        <v>285</v>
      </c>
      <c r="P42" s="125">
        <v>15</v>
      </c>
      <c r="Q42" s="126" t="s">
        <v>285</v>
      </c>
      <c r="R42" s="125">
        <v>7</v>
      </c>
    </row>
    <row r="43" spans="1:18">
      <c r="A43" s="115" t="s">
        <v>376</v>
      </c>
      <c r="B43" s="125">
        <v>115</v>
      </c>
      <c r="C43" s="126" t="s">
        <v>285</v>
      </c>
      <c r="D43" s="125">
        <v>2</v>
      </c>
      <c r="E43" s="126" t="s">
        <v>285</v>
      </c>
      <c r="F43" s="125">
        <v>1</v>
      </c>
      <c r="G43" s="125">
        <v>1</v>
      </c>
      <c r="H43" s="125">
        <v>33</v>
      </c>
      <c r="I43" s="126" t="s">
        <v>285</v>
      </c>
      <c r="J43" s="125">
        <v>17</v>
      </c>
      <c r="K43" s="126" t="s">
        <v>285</v>
      </c>
      <c r="L43" s="125">
        <v>1</v>
      </c>
      <c r="M43" s="125">
        <v>8</v>
      </c>
      <c r="N43" s="125">
        <v>13</v>
      </c>
      <c r="O43" s="126" t="s">
        <v>285</v>
      </c>
      <c r="P43" s="125">
        <v>26</v>
      </c>
      <c r="Q43" s="126" t="s">
        <v>285</v>
      </c>
      <c r="R43" s="125">
        <v>13</v>
      </c>
    </row>
    <row r="44" spans="1:18">
      <c r="A44" s="115" t="s">
        <v>379</v>
      </c>
      <c r="B44" s="125">
        <v>75</v>
      </c>
      <c r="C44" s="126" t="s">
        <v>285</v>
      </c>
      <c r="D44" s="126" t="s">
        <v>285</v>
      </c>
      <c r="E44" s="125">
        <v>2</v>
      </c>
      <c r="F44" s="125">
        <v>2</v>
      </c>
      <c r="G44" s="126" t="s">
        <v>285</v>
      </c>
      <c r="H44" s="125">
        <v>16</v>
      </c>
      <c r="I44" s="126" t="s">
        <v>285</v>
      </c>
      <c r="J44" s="125">
        <v>9</v>
      </c>
      <c r="K44" s="126" t="s">
        <v>285</v>
      </c>
      <c r="L44" s="125">
        <v>1</v>
      </c>
      <c r="M44" s="125">
        <v>10</v>
      </c>
      <c r="N44" s="125">
        <v>11</v>
      </c>
      <c r="O44" s="126" t="s">
        <v>285</v>
      </c>
      <c r="P44" s="125">
        <v>16</v>
      </c>
      <c r="Q44" s="126" t="s">
        <v>285</v>
      </c>
      <c r="R44" s="125">
        <v>8</v>
      </c>
    </row>
    <row r="45" spans="1:18">
      <c r="A45" s="115" t="s">
        <v>378</v>
      </c>
      <c r="B45" s="125">
        <v>93</v>
      </c>
      <c r="C45" s="126" t="s">
        <v>285</v>
      </c>
      <c r="D45" s="126" t="s">
        <v>285</v>
      </c>
      <c r="E45" s="125">
        <v>1</v>
      </c>
      <c r="F45" s="126" t="s">
        <v>285</v>
      </c>
      <c r="G45" s="126" t="s">
        <v>285</v>
      </c>
      <c r="H45" s="125">
        <v>22</v>
      </c>
      <c r="I45" s="126" t="s">
        <v>285</v>
      </c>
      <c r="J45" s="125">
        <v>11</v>
      </c>
      <c r="K45" s="126" t="s">
        <v>285</v>
      </c>
      <c r="L45" s="126" t="s">
        <v>285</v>
      </c>
      <c r="M45" s="125">
        <v>12</v>
      </c>
      <c r="N45" s="125">
        <v>18</v>
      </c>
      <c r="O45" s="125">
        <v>1</v>
      </c>
      <c r="P45" s="125">
        <v>21</v>
      </c>
      <c r="Q45" s="126" t="s">
        <v>285</v>
      </c>
      <c r="R45" s="125">
        <v>7</v>
      </c>
    </row>
    <row r="46" spans="1:18">
      <c r="A46" s="115" t="s">
        <v>381</v>
      </c>
      <c r="B46" s="125">
        <v>66</v>
      </c>
      <c r="C46" s="126" t="s">
        <v>285</v>
      </c>
      <c r="D46" s="126" t="s">
        <v>285</v>
      </c>
      <c r="E46" s="125">
        <v>2</v>
      </c>
      <c r="F46" s="125">
        <v>1</v>
      </c>
      <c r="G46" s="126" t="s">
        <v>285</v>
      </c>
      <c r="H46" s="125">
        <v>15</v>
      </c>
      <c r="I46" s="126" t="s">
        <v>285</v>
      </c>
      <c r="J46" s="125">
        <v>7</v>
      </c>
      <c r="K46" s="126" t="s">
        <v>285</v>
      </c>
      <c r="L46" s="125">
        <v>1</v>
      </c>
      <c r="M46" s="125">
        <v>6</v>
      </c>
      <c r="N46" s="125">
        <v>15</v>
      </c>
      <c r="O46" s="126" t="s">
        <v>285</v>
      </c>
      <c r="P46" s="125">
        <v>14</v>
      </c>
      <c r="Q46" s="126" t="s">
        <v>285</v>
      </c>
      <c r="R46" s="125">
        <v>5</v>
      </c>
    </row>
    <row r="47" spans="1:18">
      <c r="A47" s="115" t="s">
        <v>375</v>
      </c>
      <c r="B47" s="125">
        <v>76</v>
      </c>
      <c r="C47" s="126" t="s">
        <v>285</v>
      </c>
      <c r="D47" s="126" t="s">
        <v>285</v>
      </c>
      <c r="E47" s="125">
        <v>2</v>
      </c>
      <c r="F47" s="125">
        <v>2</v>
      </c>
      <c r="G47" s="126" t="s">
        <v>285</v>
      </c>
      <c r="H47" s="125">
        <v>11</v>
      </c>
      <c r="I47" s="126" t="s">
        <v>285</v>
      </c>
      <c r="J47" s="125">
        <v>4</v>
      </c>
      <c r="K47" s="126" t="s">
        <v>285</v>
      </c>
      <c r="L47" s="125">
        <v>1</v>
      </c>
      <c r="M47" s="125">
        <v>16</v>
      </c>
      <c r="N47" s="125">
        <v>23</v>
      </c>
      <c r="O47" s="126" t="s">
        <v>285</v>
      </c>
      <c r="P47" s="125">
        <v>11</v>
      </c>
      <c r="Q47" s="126" t="s">
        <v>285</v>
      </c>
      <c r="R47" s="125">
        <v>6</v>
      </c>
    </row>
    <row r="48" spans="1:18">
      <c r="A48" s="237" t="s">
        <v>1679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</row>
  </sheetData>
  <mergeCells count="2">
    <mergeCell ref="A1:P1"/>
    <mergeCell ref="A48:R48"/>
  </mergeCells>
  <phoneticPr fontId="4" type="noConversion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workbookViewId="0">
      <selection activeCell="L39" sqref="L39"/>
    </sheetView>
  </sheetViews>
  <sheetFormatPr defaultRowHeight="16.5"/>
  <cols>
    <col min="1" max="1" width="15.125" bestFit="1" customWidth="1"/>
    <col min="2" max="2" width="15.875" bestFit="1" customWidth="1"/>
    <col min="3" max="5" width="11" bestFit="1" customWidth="1"/>
    <col min="11" max="11" width="11" bestFit="1" customWidth="1"/>
    <col min="12" max="12" width="12.75" bestFit="1" customWidth="1"/>
    <col min="13" max="13" width="17.75" bestFit="1" customWidth="1"/>
  </cols>
  <sheetData>
    <row r="1" spans="1:13" ht="24">
      <c r="A1" s="202" t="s">
        <v>1680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1" t="s">
        <v>1682</v>
      </c>
      <c r="M1" s="1" t="s">
        <v>1678</v>
      </c>
    </row>
    <row r="2" spans="1:13">
      <c r="A2" s="203" t="s">
        <v>1667</v>
      </c>
      <c r="B2" s="86" t="s">
        <v>1254</v>
      </c>
      <c r="C2" s="86" t="s">
        <v>1250</v>
      </c>
      <c r="D2" s="86" t="s">
        <v>1251</v>
      </c>
      <c r="E2" s="86" t="s">
        <v>1252</v>
      </c>
      <c r="F2" s="177" t="s">
        <v>1253</v>
      </c>
      <c r="G2" s="177"/>
      <c r="H2" s="177"/>
      <c r="I2" s="177"/>
      <c r="J2" s="86" t="s">
        <v>1257</v>
      </c>
      <c r="K2" s="86" t="s">
        <v>1258</v>
      </c>
    </row>
    <row r="3" spans="1:13">
      <c r="A3" s="204"/>
      <c r="B3" s="87" t="s">
        <v>145</v>
      </c>
      <c r="C3" s="87" t="s">
        <v>145</v>
      </c>
      <c r="D3" s="87" t="s">
        <v>145</v>
      </c>
      <c r="E3" s="87" t="s">
        <v>145</v>
      </c>
      <c r="F3" s="87" t="s">
        <v>145</v>
      </c>
      <c r="G3" s="87" t="s">
        <v>1255</v>
      </c>
      <c r="H3" s="87" t="s">
        <v>84</v>
      </c>
      <c r="I3" s="87" t="s">
        <v>1256</v>
      </c>
      <c r="J3" s="86" t="s">
        <v>145</v>
      </c>
      <c r="K3" s="86" t="s">
        <v>145</v>
      </c>
    </row>
    <row r="4" spans="1:13">
      <c r="A4" s="35" t="s">
        <v>86</v>
      </c>
      <c r="B4" s="2">
        <v>710552</v>
      </c>
      <c r="C4" s="2">
        <v>626514</v>
      </c>
      <c r="D4" s="2">
        <v>11364</v>
      </c>
      <c r="E4" s="2">
        <v>54427</v>
      </c>
      <c r="F4" s="2">
        <v>11552</v>
      </c>
      <c r="G4" s="2">
        <v>9552</v>
      </c>
      <c r="H4" s="2">
        <v>157</v>
      </c>
      <c r="I4" s="2">
        <v>1843</v>
      </c>
      <c r="J4" s="2">
        <v>6238</v>
      </c>
      <c r="K4" s="2">
        <v>457</v>
      </c>
    </row>
    <row r="5" spans="1:13">
      <c r="A5" s="113" t="s">
        <v>161</v>
      </c>
      <c r="B5" s="2">
        <v>90338</v>
      </c>
      <c r="C5" s="2">
        <v>82322</v>
      </c>
      <c r="D5" s="2">
        <v>713</v>
      </c>
      <c r="E5" s="2">
        <v>2954</v>
      </c>
      <c r="F5" s="2">
        <v>2786</v>
      </c>
      <c r="G5" s="2">
        <v>2105</v>
      </c>
      <c r="H5" s="2">
        <v>97</v>
      </c>
      <c r="I5" s="2">
        <v>584</v>
      </c>
      <c r="J5" s="2">
        <v>1325</v>
      </c>
      <c r="K5" s="2">
        <v>238</v>
      </c>
    </row>
    <row r="6" spans="1:13">
      <c r="A6" s="113" t="s">
        <v>162</v>
      </c>
      <c r="B6" s="2">
        <v>69827</v>
      </c>
      <c r="C6" s="2">
        <v>63245</v>
      </c>
      <c r="D6" s="2">
        <v>743</v>
      </c>
      <c r="E6" s="2">
        <v>4564</v>
      </c>
      <c r="F6" s="2">
        <v>908</v>
      </c>
      <c r="G6" s="2">
        <v>764</v>
      </c>
      <c r="H6" s="2">
        <v>0</v>
      </c>
      <c r="I6" s="2">
        <v>144</v>
      </c>
      <c r="J6" s="2">
        <v>341</v>
      </c>
      <c r="K6" s="2">
        <v>26</v>
      </c>
    </row>
    <row r="7" spans="1:13">
      <c r="A7" s="113" t="s">
        <v>163</v>
      </c>
      <c r="B7" s="2">
        <v>40594</v>
      </c>
      <c r="C7" s="2">
        <v>35531</v>
      </c>
      <c r="D7" s="2">
        <v>1053</v>
      </c>
      <c r="E7" s="2">
        <v>3041</v>
      </c>
      <c r="F7" s="2">
        <v>599</v>
      </c>
      <c r="G7" s="2">
        <v>442</v>
      </c>
      <c r="H7" s="2">
        <v>13</v>
      </c>
      <c r="I7" s="2">
        <v>144</v>
      </c>
      <c r="J7" s="2">
        <v>346</v>
      </c>
      <c r="K7" s="2">
        <v>24</v>
      </c>
    </row>
    <row r="8" spans="1:13">
      <c r="A8" s="113" t="s">
        <v>164</v>
      </c>
      <c r="B8" s="2">
        <v>35717</v>
      </c>
      <c r="C8" s="2">
        <v>30893</v>
      </c>
      <c r="D8" s="2">
        <v>625</v>
      </c>
      <c r="E8" s="2">
        <v>3154</v>
      </c>
      <c r="F8" s="2">
        <v>622</v>
      </c>
      <c r="G8" s="2">
        <v>547</v>
      </c>
      <c r="H8" s="2">
        <v>0</v>
      </c>
      <c r="I8" s="2">
        <v>75</v>
      </c>
      <c r="J8" s="2">
        <v>406</v>
      </c>
      <c r="K8" s="2">
        <v>17</v>
      </c>
    </row>
    <row r="9" spans="1:13">
      <c r="A9" s="113" t="s">
        <v>165</v>
      </c>
      <c r="B9" s="2">
        <v>39172</v>
      </c>
      <c r="C9" s="2">
        <v>36604</v>
      </c>
      <c r="D9" s="2">
        <v>656</v>
      </c>
      <c r="E9" s="2">
        <v>1285</v>
      </c>
      <c r="F9" s="2">
        <v>405</v>
      </c>
      <c r="G9" s="2">
        <v>324</v>
      </c>
      <c r="H9" s="2">
        <v>8</v>
      </c>
      <c r="I9" s="2">
        <v>73</v>
      </c>
      <c r="J9" s="2">
        <v>219</v>
      </c>
      <c r="K9" s="2">
        <v>3</v>
      </c>
    </row>
    <row r="10" spans="1:13">
      <c r="A10" s="113" t="s">
        <v>166</v>
      </c>
      <c r="B10" s="2">
        <v>22650</v>
      </c>
      <c r="C10" s="2">
        <v>20739</v>
      </c>
      <c r="D10" s="2">
        <v>189</v>
      </c>
      <c r="E10" s="2">
        <v>1209</v>
      </c>
      <c r="F10" s="2">
        <v>425</v>
      </c>
      <c r="G10" s="2">
        <v>338</v>
      </c>
      <c r="H10" s="2">
        <v>5</v>
      </c>
      <c r="I10" s="2">
        <v>82</v>
      </c>
      <c r="J10" s="2">
        <v>69</v>
      </c>
      <c r="K10" s="2">
        <v>19</v>
      </c>
    </row>
    <row r="11" spans="1:13">
      <c r="A11" s="113" t="s">
        <v>167</v>
      </c>
      <c r="B11" s="2">
        <v>15776</v>
      </c>
      <c r="C11" s="2">
        <v>14126</v>
      </c>
      <c r="D11" s="2">
        <v>261</v>
      </c>
      <c r="E11" s="2">
        <v>1094</v>
      </c>
      <c r="F11" s="2">
        <v>225</v>
      </c>
      <c r="G11" s="2">
        <v>199</v>
      </c>
      <c r="H11" s="2">
        <v>0</v>
      </c>
      <c r="I11" s="2">
        <v>26</v>
      </c>
      <c r="J11" s="2">
        <v>63</v>
      </c>
      <c r="K11" s="2">
        <v>7</v>
      </c>
    </row>
    <row r="12" spans="1:13">
      <c r="A12" s="113" t="s">
        <v>168</v>
      </c>
      <c r="B12" s="2">
        <v>2145</v>
      </c>
      <c r="C12" s="2">
        <v>2008</v>
      </c>
      <c r="D12" s="2">
        <v>0</v>
      </c>
      <c r="E12" s="2">
        <v>93</v>
      </c>
      <c r="F12" s="2">
        <v>39</v>
      </c>
      <c r="G12" s="2">
        <v>24</v>
      </c>
      <c r="H12" s="2">
        <v>0</v>
      </c>
      <c r="I12" s="2">
        <v>15</v>
      </c>
      <c r="J12" s="2">
        <v>3</v>
      </c>
      <c r="K12" s="2">
        <v>2</v>
      </c>
    </row>
    <row r="13" spans="1:13">
      <c r="A13" s="113" t="s">
        <v>169</v>
      </c>
      <c r="B13" s="2">
        <v>140056</v>
      </c>
      <c r="C13" s="2">
        <v>124101</v>
      </c>
      <c r="D13" s="2">
        <v>1542</v>
      </c>
      <c r="E13" s="2">
        <v>10880</v>
      </c>
      <c r="F13" s="2">
        <v>2406</v>
      </c>
      <c r="G13" s="2">
        <v>2048</v>
      </c>
      <c r="H13" s="2">
        <v>0</v>
      </c>
      <c r="I13" s="2">
        <v>358</v>
      </c>
      <c r="J13" s="2">
        <v>1059</v>
      </c>
      <c r="K13" s="2">
        <v>68</v>
      </c>
    </row>
    <row r="14" spans="1:13">
      <c r="A14" s="113" t="s">
        <v>202</v>
      </c>
      <c r="B14" s="2">
        <v>16534</v>
      </c>
      <c r="C14" s="2">
        <v>13935</v>
      </c>
      <c r="D14" s="2">
        <v>384</v>
      </c>
      <c r="E14" s="2">
        <v>1583</v>
      </c>
      <c r="F14" s="2">
        <v>423</v>
      </c>
      <c r="G14" s="2">
        <v>368</v>
      </c>
      <c r="H14" s="2">
        <v>8</v>
      </c>
      <c r="I14" s="2">
        <v>47</v>
      </c>
      <c r="J14" s="2">
        <v>205</v>
      </c>
      <c r="K14" s="2">
        <v>4</v>
      </c>
    </row>
    <row r="15" spans="1:13">
      <c r="A15" s="113" t="s">
        <v>170</v>
      </c>
      <c r="B15" s="2">
        <v>20904</v>
      </c>
      <c r="C15" s="2">
        <v>16984</v>
      </c>
      <c r="D15" s="2">
        <v>444</v>
      </c>
      <c r="E15" s="2">
        <v>2883</v>
      </c>
      <c r="F15" s="2">
        <v>311</v>
      </c>
      <c r="G15" s="2">
        <v>281</v>
      </c>
      <c r="H15" s="2">
        <v>0</v>
      </c>
      <c r="I15" s="2">
        <v>30</v>
      </c>
      <c r="J15" s="2">
        <v>278</v>
      </c>
      <c r="K15" s="2">
        <v>4</v>
      </c>
    </row>
    <row r="16" spans="1:13">
      <c r="A16" s="113" t="s">
        <v>171</v>
      </c>
      <c r="B16" s="2">
        <v>27955</v>
      </c>
      <c r="C16" s="2">
        <v>24229</v>
      </c>
      <c r="D16" s="2">
        <v>609</v>
      </c>
      <c r="E16" s="2">
        <v>2431</v>
      </c>
      <c r="F16" s="2">
        <v>365</v>
      </c>
      <c r="G16" s="2">
        <v>310</v>
      </c>
      <c r="H16" s="2">
        <v>0</v>
      </c>
      <c r="I16" s="2">
        <v>55</v>
      </c>
      <c r="J16" s="2">
        <v>321</v>
      </c>
      <c r="K16" s="2">
        <v>0</v>
      </c>
    </row>
    <row r="17" spans="1:11">
      <c r="A17" s="113" t="s">
        <v>201</v>
      </c>
      <c r="B17" s="2">
        <v>38576</v>
      </c>
      <c r="C17" s="2">
        <v>34657</v>
      </c>
      <c r="D17" s="2">
        <v>491</v>
      </c>
      <c r="E17" s="2">
        <v>2278</v>
      </c>
      <c r="F17" s="2">
        <v>398</v>
      </c>
      <c r="G17" s="2">
        <v>336</v>
      </c>
      <c r="H17" s="2">
        <v>10</v>
      </c>
      <c r="I17" s="2">
        <v>52</v>
      </c>
      <c r="J17" s="2">
        <v>738</v>
      </c>
      <c r="K17" s="2">
        <v>14</v>
      </c>
    </row>
    <row r="18" spans="1:11">
      <c r="A18" s="113" t="s">
        <v>85</v>
      </c>
      <c r="B18" s="2">
        <v>40464</v>
      </c>
      <c r="C18" s="2">
        <v>35996</v>
      </c>
      <c r="D18" s="2">
        <v>800</v>
      </c>
      <c r="E18" s="2">
        <v>3066</v>
      </c>
      <c r="F18" s="2">
        <v>392</v>
      </c>
      <c r="G18" s="2">
        <v>367</v>
      </c>
      <c r="H18" s="2">
        <v>0</v>
      </c>
      <c r="I18" s="2">
        <v>25</v>
      </c>
      <c r="J18" s="2">
        <v>198</v>
      </c>
      <c r="K18" s="2">
        <v>12</v>
      </c>
    </row>
    <row r="19" spans="1:11">
      <c r="A19" s="113" t="s">
        <v>172</v>
      </c>
      <c r="B19" s="2">
        <v>42495</v>
      </c>
      <c r="C19" s="2">
        <v>34114</v>
      </c>
      <c r="D19" s="2">
        <v>1601</v>
      </c>
      <c r="E19" s="2">
        <v>6043</v>
      </c>
      <c r="F19" s="2">
        <v>490</v>
      </c>
      <c r="G19" s="2">
        <v>474</v>
      </c>
      <c r="H19" s="2">
        <v>0</v>
      </c>
      <c r="I19" s="2">
        <v>16</v>
      </c>
      <c r="J19" s="2">
        <v>247</v>
      </c>
      <c r="K19" s="2">
        <v>0</v>
      </c>
    </row>
    <row r="20" spans="1:11">
      <c r="A20" s="113" t="s">
        <v>173</v>
      </c>
      <c r="B20" s="2">
        <v>62215</v>
      </c>
      <c r="C20" s="2">
        <v>52495</v>
      </c>
      <c r="D20" s="2">
        <v>1223</v>
      </c>
      <c r="E20" s="2">
        <v>7560</v>
      </c>
      <c r="F20" s="2">
        <v>587</v>
      </c>
      <c r="G20" s="2">
        <v>480</v>
      </c>
      <c r="H20" s="2">
        <v>13</v>
      </c>
      <c r="I20" s="2">
        <v>94</v>
      </c>
      <c r="J20" s="2">
        <v>337</v>
      </c>
      <c r="K20" s="2">
        <v>13</v>
      </c>
    </row>
    <row r="21" spans="1:11">
      <c r="A21" s="113" t="s">
        <v>174</v>
      </c>
      <c r="B21" s="2">
        <v>5134</v>
      </c>
      <c r="C21" s="2">
        <v>4535</v>
      </c>
      <c r="D21" s="2">
        <v>30</v>
      </c>
      <c r="E21" s="2">
        <v>309</v>
      </c>
      <c r="F21" s="2">
        <v>171</v>
      </c>
      <c r="G21" s="2">
        <v>145</v>
      </c>
      <c r="H21" s="2">
        <v>3</v>
      </c>
      <c r="I21" s="2">
        <v>23</v>
      </c>
      <c r="J21" s="2">
        <v>83</v>
      </c>
      <c r="K21" s="2">
        <v>6</v>
      </c>
    </row>
    <row r="22" spans="1:11">
      <c r="A22" s="36" t="s">
        <v>1473</v>
      </c>
      <c r="B22" s="34">
        <f>SUM(B28,B42,B43,B44,B48,B49)</f>
        <v>10502</v>
      </c>
      <c r="C22" s="34">
        <f t="shared" ref="C22:K22" si="0">SUM(C28,C42,C43,C44,C48,C49)</f>
        <v>9651</v>
      </c>
      <c r="D22" s="34">
        <f t="shared" si="0"/>
        <v>53</v>
      </c>
      <c r="E22" s="34">
        <f t="shared" si="0"/>
        <v>556</v>
      </c>
      <c r="F22" s="34">
        <f t="shared" si="0"/>
        <v>135</v>
      </c>
      <c r="G22" s="34">
        <f t="shared" si="0"/>
        <v>135</v>
      </c>
      <c r="H22" s="34">
        <f t="shared" si="0"/>
        <v>0</v>
      </c>
      <c r="I22" s="34">
        <f t="shared" si="0"/>
        <v>0</v>
      </c>
      <c r="J22" s="34">
        <f t="shared" si="0"/>
        <v>107</v>
      </c>
      <c r="K22" s="34">
        <f t="shared" si="0"/>
        <v>0</v>
      </c>
    </row>
    <row r="23" spans="1:11">
      <c r="A23" s="36" t="s">
        <v>1474</v>
      </c>
      <c r="B23" s="34">
        <f>B29</f>
        <v>5127</v>
      </c>
      <c r="C23" s="34">
        <f t="shared" ref="C23:K23" si="1">C29</f>
        <v>5077</v>
      </c>
      <c r="D23" s="34">
        <f t="shared" si="1"/>
        <v>0</v>
      </c>
      <c r="E23" s="34">
        <f t="shared" si="1"/>
        <v>0</v>
      </c>
      <c r="F23" s="34">
        <f t="shared" si="1"/>
        <v>44</v>
      </c>
      <c r="G23" s="34">
        <f t="shared" si="1"/>
        <v>44</v>
      </c>
      <c r="H23" s="34">
        <f t="shared" si="1"/>
        <v>0</v>
      </c>
      <c r="I23" s="34">
        <f t="shared" si="1"/>
        <v>0</v>
      </c>
      <c r="J23" s="34">
        <f t="shared" si="1"/>
        <v>6</v>
      </c>
      <c r="K23" s="34">
        <f t="shared" si="1"/>
        <v>0</v>
      </c>
    </row>
    <row r="24" spans="1:11">
      <c r="A24" s="36" t="s">
        <v>1475</v>
      </c>
      <c r="B24" s="34">
        <f>SUM(B30,B32,B35,B36,B37)</f>
        <v>10978</v>
      </c>
      <c r="C24" s="34">
        <f t="shared" ref="C24:K24" si="2">SUM(C30,C32,C35,C36,C37)</f>
        <v>10104</v>
      </c>
      <c r="D24" s="34">
        <f t="shared" si="2"/>
        <v>151</v>
      </c>
      <c r="E24" s="34">
        <f t="shared" si="2"/>
        <v>584</v>
      </c>
      <c r="F24" s="34">
        <f t="shared" si="2"/>
        <v>114</v>
      </c>
      <c r="G24" s="34">
        <f t="shared" si="2"/>
        <v>90</v>
      </c>
      <c r="H24" s="34">
        <f t="shared" si="2"/>
        <v>0</v>
      </c>
      <c r="I24" s="34">
        <f t="shared" si="2"/>
        <v>24</v>
      </c>
      <c r="J24" s="34">
        <f t="shared" si="2"/>
        <v>25</v>
      </c>
      <c r="K24" s="34">
        <f t="shared" si="2"/>
        <v>0</v>
      </c>
    </row>
    <row r="25" spans="1:11">
      <c r="A25" s="36" t="s">
        <v>1476</v>
      </c>
      <c r="B25" s="34">
        <f>SUM(B31,B34,B38)</f>
        <v>8165</v>
      </c>
      <c r="C25" s="34">
        <f t="shared" ref="C25:K25" si="3">SUM(C31,C34,C38)</f>
        <v>6728</v>
      </c>
      <c r="D25" s="34">
        <f t="shared" si="3"/>
        <v>320</v>
      </c>
      <c r="E25" s="34">
        <f t="shared" si="3"/>
        <v>1017</v>
      </c>
      <c r="F25" s="34">
        <f t="shared" si="3"/>
        <v>42</v>
      </c>
      <c r="G25" s="34">
        <f t="shared" si="3"/>
        <v>41</v>
      </c>
      <c r="H25" s="34">
        <f t="shared" si="3"/>
        <v>0</v>
      </c>
      <c r="I25" s="34">
        <f t="shared" si="3"/>
        <v>1</v>
      </c>
      <c r="J25" s="34">
        <f t="shared" si="3"/>
        <v>46</v>
      </c>
      <c r="K25" s="34">
        <f t="shared" si="3"/>
        <v>12</v>
      </c>
    </row>
    <row r="26" spans="1:11">
      <c r="A26" s="36" t="s">
        <v>1477</v>
      </c>
      <c r="B26" s="34">
        <f>SUM(B39,B40,B41,B47)</f>
        <v>2486</v>
      </c>
      <c r="C26" s="34">
        <f t="shared" ref="C26:K26" si="4">SUM(C39,C40,C41,C47)</f>
        <v>2092</v>
      </c>
      <c r="D26" s="34">
        <f t="shared" si="4"/>
        <v>61</v>
      </c>
      <c r="E26" s="34">
        <f t="shared" si="4"/>
        <v>281</v>
      </c>
      <c r="F26" s="34">
        <f t="shared" si="4"/>
        <v>39</v>
      </c>
      <c r="G26" s="34">
        <f t="shared" si="4"/>
        <v>39</v>
      </c>
      <c r="H26" s="34">
        <f t="shared" si="4"/>
        <v>0</v>
      </c>
      <c r="I26" s="34">
        <f t="shared" si="4"/>
        <v>0</v>
      </c>
      <c r="J26" s="34">
        <f t="shared" si="4"/>
        <v>13</v>
      </c>
      <c r="K26" s="34">
        <f t="shared" si="4"/>
        <v>0</v>
      </c>
    </row>
    <row r="27" spans="1:11">
      <c r="A27" s="36" t="s">
        <v>1478</v>
      </c>
      <c r="B27" s="34">
        <f>SUM(B33,B45,B46)</f>
        <v>3206</v>
      </c>
      <c r="C27" s="34">
        <f t="shared" ref="C27:K27" si="5">SUM(C33,C45,C46)</f>
        <v>2344</v>
      </c>
      <c r="D27" s="34">
        <f t="shared" si="5"/>
        <v>215</v>
      </c>
      <c r="E27" s="34">
        <f t="shared" si="5"/>
        <v>628</v>
      </c>
      <c r="F27" s="34">
        <f t="shared" si="5"/>
        <v>18</v>
      </c>
      <c r="G27" s="34">
        <f t="shared" si="5"/>
        <v>18</v>
      </c>
      <c r="H27" s="34">
        <f t="shared" si="5"/>
        <v>0</v>
      </c>
      <c r="I27" s="34">
        <f t="shared" si="5"/>
        <v>0</v>
      </c>
      <c r="J27" s="34">
        <f t="shared" si="5"/>
        <v>1</v>
      </c>
      <c r="K27" s="34">
        <f t="shared" si="5"/>
        <v>0</v>
      </c>
    </row>
    <row r="28" spans="1:11">
      <c r="A28" s="115" t="s">
        <v>1479</v>
      </c>
      <c r="B28" s="2">
        <v>7890</v>
      </c>
      <c r="C28" s="2">
        <v>7343</v>
      </c>
      <c r="D28" s="2">
        <v>24</v>
      </c>
      <c r="E28" s="2">
        <v>297</v>
      </c>
      <c r="F28" s="2">
        <v>122</v>
      </c>
      <c r="G28" s="2">
        <v>122</v>
      </c>
      <c r="H28" s="2">
        <v>0</v>
      </c>
      <c r="I28" s="2">
        <v>0</v>
      </c>
      <c r="J28" s="2">
        <v>104</v>
      </c>
      <c r="K28" s="2">
        <v>0</v>
      </c>
    </row>
    <row r="29" spans="1:11">
      <c r="A29" s="115" t="s">
        <v>1480</v>
      </c>
      <c r="B29" s="2">
        <v>5127</v>
      </c>
      <c r="C29" s="2">
        <v>5077</v>
      </c>
      <c r="D29" s="2">
        <v>0</v>
      </c>
      <c r="E29" s="2">
        <v>0</v>
      </c>
      <c r="F29" s="2">
        <v>44</v>
      </c>
      <c r="G29" s="2">
        <v>44</v>
      </c>
      <c r="H29" s="2">
        <v>0</v>
      </c>
      <c r="I29" s="2">
        <v>0</v>
      </c>
      <c r="J29" s="2">
        <v>6</v>
      </c>
      <c r="K29" s="2">
        <v>0</v>
      </c>
    </row>
    <row r="30" spans="1:11">
      <c r="A30" s="115" t="s">
        <v>1481</v>
      </c>
      <c r="B30" s="2">
        <v>6273</v>
      </c>
      <c r="C30" s="2">
        <v>5858</v>
      </c>
      <c r="D30" s="2">
        <v>38</v>
      </c>
      <c r="E30" s="2">
        <v>262</v>
      </c>
      <c r="F30" s="2">
        <v>92</v>
      </c>
      <c r="G30" s="2">
        <v>68</v>
      </c>
      <c r="H30" s="2">
        <v>0</v>
      </c>
      <c r="I30" s="2">
        <v>24</v>
      </c>
      <c r="J30" s="2">
        <v>23</v>
      </c>
      <c r="K30" s="2">
        <v>0</v>
      </c>
    </row>
    <row r="31" spans="1:11">
      <c r="A31" s="115" t="s">
        <v>371</v>
      </c>
      <c r="B31" s="2">
        <v>3763</v>
      </c>
      <c r="C31" s="2">
        <v>2913</v>
      </c>
      <c r="D31" s="2">
        <v>259</v>
      </c>
      <c r="E31" s="2">
        <v>590</v>
      </c>
      <c r="F31" s="2">
        <v>0</v>
      </c>
      <c r="G31" s="2">
        <v>0</v>
      </c>
      <c r="H31" s="2">
        <v>0</v>
      </c>
      <c r="I31" s="2">
        <v>0</v>
      </c>
      <c r="J31" s="2">
        <v>1</v>
      </c>
      <c r="K31" s="2">
        <v>0</v>
      </c>
    </row>
    <row r="32" spans="1:11">
      <c r="A32" s="115" t="s">
        <v>1483</v>
      </c>
      <c r="B32" s="2">
        <v>1697</v>
      </c>
      <c r="C32" s="2">
        <v>1687</v>
      </c>
      <c r="D32" s="2">
        <v>0</v>
      </c>
      <c r="E32" s="2">
        <v>0</v>
      </c>
      <c r="F32" s="2">
        <v>10</v>
      </c>
      <c r="G32" s="2">
        <v>10</v>
      </c>
      <c r="H32" s="2">
        <v>0</v>
      </c>
      <c r="I32" s="2">
        <v>0</v>
      </c>
      <c r="J32" s="2">
        <v>0</v>
      </c>
      <c r="K32" s="2">
        <v>0</v>
      </c>
    </row>
    <row r="33" spans="1:23">
      <c r="A33" s="115" t="s">
        <v>372</v>
      </c>
      <c r="B33" s="2">
        <v>1413</v>
      </c>
      <c r="C33" s="2">
        <v>1115</v>
      </c>
      <c r="D33" s="2">
        <v>58</v>
      </c>
      <c r="E33" s="2">
        <v>240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23">
      <c r="A34" s="115" t="s">
        <v>369</v>
      </c>
      <c r="B34" s="2">
        <v>257</v>
      </c>
      <c r="C34" s="2">
        <v>212</v>
      </c>
      <c r="D34" s="2">
        <v>0</v>
      </c>
      <c r="E34" s="2">
        <v>45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23">
      <c r="A35" s="115" t="s">
        <v>370</v>
      </c>
      <c r="B35" s="2">
        <v>433</v>
      </c>
      <c r="C35" s="2">
        <v>433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23">
      <c r="A36" s="115" t="s">
        <v>368</v>
      </c>
      <c r="B36" s="2">
        <v>1361</v>
      </c>
      <c r="C36" s="2">
        <v>1347</v>
      </c>
      <c r="D36" s="2">
        <v>0</v>
      </c>
      <c r="E36" s="2">
        <v>0</v>
      </c>
      <c r="F36" s="2">
        <v>12</v>
      </c>
      <c r="G36" s="2">
        <v>12</v>
      </c>
      <c r="H36" s="2">
        <v>0</v>
      </c>
      <c r="I36" s="2">
        <v>0</v>
      </c>
      <c r="J36" s="2">
        <v>2</v>
      </c>
      <c r="K36" s="2">
        <v>0</v>
      </c>
    </row>
    <row r="37" spans="1:23">
      <c r="A37" s="115" t="s">
        <v>374</v>
      </c>
      <c r="B37" s="2">
        <v>1214</v>
      </c>
      <c r="C37" s="2">
        <v>779</v>
      </c>
      <c r="D37" s="2">
        <v>113</v>
      </c>
      <c r="E37" s="2">
        <v>322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23">
      <c r="A38" s="115" t="s">
        <v>1489</v>
      </c>
      <c r="B38" s="2">
        <v>4145</v>
      </c>
      <c r="C38" s="2">
        <v>3603</v>
      </c>
      <c r="D38" s="2">
        <v>61</v>
      </c>
      <c r="E38" s="2">
        <v>382</v>
      </c>
      <c r="F38" s="2">
        <v>42</v>
      </c>
      <c r="G38" s="2">
        <v>41</v>
      </c>
      <c r="H38" s="2">
        <v>0</v>
      </c>
      <c r="I38" s="2">
        <v>1</v>
      </c>
      <c r="J38" s="2">
        <v>45</v>
      </c>
      <c r="K38" s="2">
        <v>12</v>
      </c>
    </row>
    <row r="39" spans="1:23">
      <c r="A39" s="115" t="s">
        <v>380</v>
      </c>
      <c r="B39" s="2">
        <v>559</v>
      </c>
      <c r="C39" s="2">
        <v>559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23">
      <c r="A40" s="115" t="s">
        <v>367</v>
      </c>
      <c r="B40" s="2">
        <v>465</v>
      </c>
      <c r="C40" s="2">
        <v>455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10</v>
      </c>
      <c r="K40" s="2">
        <v>0</v>
      </c>
    </row>
    <row r="41" spans="1:23">
      <c r="A41" s="115" t="s">
        <v>383</v>
      </c>
      <c r="B41" s="2">
        <v>1340</v>
      </c>
      <c r="C41" s="2">
        <v>956</v>
      </c>
      <c r="D41" s="2">
        <v>61</v>
      </c>
      <c r="E41" s="2">
        <v>281</v>
      </c>
      <c r="F41" s="2">
        <v>39</v>
      </c>
      <c r="G41" s="2">
        <v>39</v>
      </c>
      <c r="H41" s="2">
        <v>0</v>
      </c>
      <c r="I41" s="2">
        <v>0</v>
      </c>
      <c r="J41" s="2">
        <v>3</v>
      </c>
      <c r="K41" s="2">
        <v>0</v>
      </c>
    </row>
    <row r="42" spans="1:23">
      <c r="A42" s="115" t="s">
        <v>377</v>
      </c>
      <c r="B42" s="2">
        <v>548</v>
      </c>
      <c r="C42" s="2">
        <v>376</v>
      </c>
      <c r="D42" s="2">
        <v>18</v>
      </c>
      <c r="E42" s="2">
        <v>154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23">
      <c r="A43" s="115" t="s">
        <v>373</v>
      </c>
      <c r="B43" s="2">
        <v>1172</v>
      </c>
      <c r="C43" s="2">
        <v>1043</v>
      </c>
      <c r="D43" s="2">
        <v>11</v>
      </c>
      <c r="E43" s="2">
        <v>105</v>
      </c>
      <c r="F43" s="2">
        <v>13</v>
      </c>
      <c r="G43" s="2">
        <v>13</v>
      </c>
      <c r="H43" s="2">
        <v>0</v>
      </c>
      <c r="I43" s="2">
        <v>0</v>
      </c>
      <c r="J43" s="2">
        <v>0</v>
      </c>
      <c r="K43" s="2">
        <v>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>
      <c r="A44" s="115" t="s">
        <v>382</v>
      </c>
      <c r="B44" s="2">
        <v>310</v>
      </c>
      <c r="C44" s="2">
        <v>307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3</v>
      </c>
      <c r="K44" s="2">
        <v>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>
      <c r="A45" s="115" t="s">
        <v>376</v>
      </c>
      <c r="B45" s="2">
        <v>1138</v>
      </c>
      <c r="C45" s="2">
        <v>675</v>
      </c>
      <c r="D45" s="2">
        <v>113</v>
      </c>
      <c r="E45" s="2">
        <v>331</v>
      </c>
      <c r="F45" s="2">
        <v>18</v>
      </c>
      <c r="G45" s="2">
        <v>18</v>
      </c>
      <c r="H45" s="2">
        <v>0</v>
      </c>
      <c r="I45" s="2">
        <v>0</v>
      </c>
      <c r="J45" s="2">
        <v>1</v>
      </c>
      <c r="K45" s="2">
        <v>0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>
      <c r="A46" s="115" t="s">
        <v>379</v>
      </c>
      <c r="B46" s="2">
        <v>655</v>
      </c>
      <c r="C46" s="2">
        <v>554</v>
      </c>
      <c r="D46" s="2">
        <v>44</v>
      </c>
      <c r="E46" s="2">
        <v>57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>
      <c r="A47" s="115" t="s">
        <v>378</v>
      </c>
      <c r="B47" s="2">
        <v>122</v>
      </c>
      <c r="C47" s="2">
        <v>122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>
      <c r="A48" s="115" t="s">
        <v>381</v>
      </c>
      <c r="B48" s="2">
        <v>201</v>
      </c>
      <c r="C48" s="2">
        <v>201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>
      <c r="A49" s="115" t="s">
        <v>375</v>
      </c>
      <c r="B49" s="2">
        <v>381</v>
      </c>
      <c r="C49" s="2">
        <v>381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>
      <c r="A50" s="238" t="s">
        <v>1683</v>
      </c>
      <c r="B50" s="239"/>
      <c r="C50" s="239"/>
      <c r="D50" s="239"/>
      <c r="E50" s="239"/>
      <c r="F50" s="239"/>
      <c r="G50" s="239"/>
      <c r="H50" s="239"/>
      <c r="I50" s="239"/>
      <c r="J50" s="239"/>
      <c r="K50" s="24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</sheetData>
  <mergeCells count="4">
    <mergeCell ref="F2:I2"/>
    <mergeCell ref="A1:K1"/>
    <mergeCell ref="A2:A3"/>
    <mergeCell ref="A50:K50"/>
  </mergeCells>
  <phoneticPr fontId="4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" sqref="A2:K49"/>
    </sheetView>
  </sheetViews>
  <sheetFormatPr defaultRowHeight="16.5"/>
  <cols>
    <col min="1" max="1" width="15.125" bestFit="1" customWidth="1"/>
    <col min="2" max="2" width="13" bestFit="1" customWidth="1"/>
    <col min="3" max="3" width="23.5" bestFit="1" customWidth="1"/>
    <col min="4" max="4" width="11.5" customWidth="1"/>
    <col min="5" max="7" width="13" bestFit="1" customWidth="1"/>
    <col min="12" max="12" width="12.75" bestFit="1" customWidth="1"/>
    <col min="13" max="13" width="17.75" bestFit="1" customWidth="1"/>
  </cols>
  <sheetData>
    <row r="1" spans="1:13" ht="24">
      <c r="A1" s="186" t="s">
        <v>1684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" t="s">
        <v>1677</v>
      </c>
      <c r="M1" s="1" t="s">
        <v>1678</v>
      </c>
    </row>
    <row r="2" spans="1:13">
      <c r="A2" s="86" t="s">
        <v>1667</v>
      </c>
      <c r="B2" s="86" t="s">
        <v>139</v>
      </c>
      <c r="C2" s="86" t="s">
        <v>1259</v>
      </c>
      <c r="D2" s="86" t="s">
        <v>1260</v>
      </c>
      <c r="E2" s="86" t="s">
        <v>1261</v>
      </c>
      <c r="F2" s="86" t="s">
        <v>1262</v>
      </c>
      <c r="G2" s="86" t="s">
        <v>1264</v>
      </c>
      <c r="H2" s="86" t="s">
        <v>1263</v>
      </c>
      <c r="I2" s="86" t="s">
        <v>1265</v>
      </c>
      <c r="J2" s="86" t="s">
        <v>1266</v>
      </c>
      <c r="K2" s="86" t="s">
        <v>1267</v>
      </c>
    </row>
    <row r="3" spans="1:13">
      <c r="A3" s="35" t="s">
        <v>86</v>
      </c>
      <c r="B3" s="2">
        <f>SUM(B4:B20)</f>
        <v>220</v>
      </c>
      <c r="C3" s="10">
        <f>SUM(C4:C20)</f>
        <v>11</v>
      </c>
      <c r="D3" s="10">
        <f t="shared" ref="D3:K3" si="0">SUM(D4:D20)</f>
        <v>60</v>
      </c>
      <c r="E3" s="10">
        <f t="shared" si="0"/>
        <v>39</v>
      </c>
      <c r="F3" s="10">
        <f t="shared" si="0"/>
        <v>78</v>
      </c>
      <c r="G3" s="10">
        <f t="shared" si="0"/>
        <v>15</v>
      </c>
      <c r="H3" s="10">
        <f t="shared" si="0"/>
        <v>8</v>
      </c>
      <c r="I3" s="10">
        <f t="shared" si="0"/>
        <v>6</v>
      </c>
      <c r="J3" s="10">
        <f t="shared" si="0"/>
        <v>1</v>
      </c>
      <c r="K3" s="10">
        <f t="shared" si="0"/>
        <v>2</v>
      </c>
    </row>
    <row r="4" spans="1:13">
      <c r="A4" s="113" t="s">
        <v>161</v>
      </c>
      <c r="B4" s="2">
        <f>SUM(C4:K4)</f>
        <v>25</v>
      </c>
      <c r="C4" s="2">
        <v>1</v>
      </c>
      <c r="D4" s="2">
        <v>9</v>
      </c>
      <c r="E4" s="2">
        <v>5</v>
      </c>
      <c r="F4" s="2">
        <v>3</v>
      </c>
      <c r="G4" s="2">
        <v>2</v>
      </c>
      <c r="H4" s="24">
        <v>3</v>
      </c>
      <c r="I4" s="24">
        <v>2</v>
      </c>
      <c r="J4" s="2" t="s">
        <v>1685</v>
      </c>
      <c r="K4" s="2" t="s">
        <v>1685</v>
      </c>
    </row>
    <row r="5" spans="1:13">
      <c r="A5" s="113" t="s">
        <v>162</v>
      </c>
      <c r="B5" s="2">
        <f t="shared" ref="B5:B48" si="1">SUM(C5:K5)</f>
        <v>10</v>
      </c>
      <c r="C5" s="2">
        <v>1</v>
      </c>
      <c r="D5" s="2">
        <v>3</v>
      </c>
      <c r="E5" s="2" t="s">
        <v>1685</v>
      </c>
      <c r="F5" s="2">
        <v>4</v>
      </c>
      <c r="G5" s="2">
        <v>1</v>
      </c>
      <c r="H5" s="2" t="s">
        <v>1685</v>
      </c>
      <c r="I5" s="24">
        <v>1</v>
      </c>
      <c r="J5" s="2" t="s">
        <v>1685</v>
      </c>
      <c r="K5" s="2" t="s">
        <v>1685</v>
      </c>
    </row>
    <row r="6" spans="1:13">
      <c r="A6" s="113" t="s">
        <v>163</v>
      </c>
      <c r="B6" s="2">
        <f t="shared" si="1"/>
        <v>9</v>
      </c>
      <c r="C6" s="2">
        <v>2</v>
      </c>
      <c r="D6" s="2">
        <v>2</v>
      </c>
      <c r="E6" s="2">
        <v>1</v>
      </c>
      <c r="F6" s="2">
        <v>2</v>
      </c>
      <c r="G6" s="2">
        <v>1</v>
      </c>
      <c r="H6" s="24">
        <v>1</v>
      </c>
      <c r="I6" s="2" t="s">
        <v>1685</v>
      </c>
      <c r="J6" s="2" t="s">
        <v>1685</v>
      </c>
      <c r="K6" s="2" t="s">
        <v>1685</v>
      </c>
    </row>
    <row r="7" spans="1:13">
      <c r="A7" s="113" t="s">
        <v>164</v>
      </c>
      <c r="B7" s="2">
        <f t="shared" si="1"/>
        <v>8</v>
      </c>
      <c r="C7" s="2" t="s">
        <v>1685</v>
      </c>
      <c r="D7" s="2">
        <v>3</v>
      </c>
      <c r="E7" s="2">
        <v>3</v>
      </c>
      <c r="F7" s="2">
        <v>2</v>
      </c>
      <c r="G7" s="2" t="s">
        <v>1685</v>
      </c>
      <c r="H7" s="2" t="s">
        <v>1685</v>
      </c>
      <c r="I7" s="2" t="s">
        <v>1685</v>
      </c>
      <c r="J7" s="2" t="s">
        <v>1685</v>
      </c>
      <c r="K7" s="2" t="s">
        <v>1685</v>
      </c>
    </row>
    <row r="8" spans="1:13">
      <c r="A8" s="113" t="s">
        <v>165</v>
      </c>
      <c r="B8" s="2">
        <f t="shared" si="1"/>
        <v>9</v>
      </c>
      <c r="C8" s="2">
        <v>1</v>
      </c>
      <c r="D8" s="2">
        <v>2</v>
      </c>
      <c r="E8" s="2">
        <v>1</v>
      </c>
      <c r="F8" s="2">
        <v>2</v>
      </c>
      <c r="G8" s="2">
        <v>1</v>
      </c>
      <c r="H8" s="24">
        <v>1</v>
      </c>
      <c r="I8" s="1">
        <v>1</v>
      </c>
      <c r="J8" s="2" t="s">
        <v>1685</v>
      </c>
      <c r="K8" s="2" t="s">
        <v>1685</v>
      </c>
    </row>
    <row r="9" spans="1:13">
      <c r="A9" s="113" t="s">
        <v>166</v>
      </c>
      <c r="B9" s="2">
        <f t="shared" si="1"/>
        <v>0</v>
      </c>
      <c r="C9" s="2" t="s">
        <v>1685</v>
      </c>
      <c r="D9" s="2" t="s">
        <v>1685</v>
      </c>
      <c r="E9" s="2" t="s">
        <v>1685</v>
      </c>
      <c r="F9" s="2" t="s">
        <v>1685</v>
      </c>
      <c r="G9" s="2" t="s">
        <v>1685</v>
      </c>
      <c r="H9" s="2" t="s">
        <v>1685</v>
      </c>
      <c r="I9" s="2" t="s">
        <v>1685</v>
      </c>
      <c r="J9" s="2" t="s">
        <v>1685</v>
      </c>
      <c r="K9" s="2" t="s">
        <v>1685</v>
      </c>
    </row>
    <row r="10" spans="1:13">
      <c r="A10" s="113" t="s">
        <v>167</v>
      </c>
      <c r="B10" s="2">
        <f t="shared" si="1"/>
        <v>1</v>
      </c>
      <c r="C10" s="2" t="s">
        <v>1685</v>
      </c>
      <c r="D10" s="2" t="s">
        <v>1685</v>
      </c>
      <c r="E10" s="2" t="s">
        <v>1685</v>
      </c>
      <c r="F10" s="2">
        <v>1</v>
      </c>
      <c r="G10" s="2" t="s">
        <v>1685</v>
      </c>
      <c r="H10" s="2" t="s">
        <v>1685</v>
      </c>
      <c r="I10" s="2" t="s">
        <v>1685</v>
      </c>
      <c r="J10" s="2" t="s">
        <v>1685</v>
      </c>
      <c r="K10" s="2" t="s">
        <v>1685</v>
      </c>
    </row>
    <row r="11" spans="1:13">
      <c r="A11" s="113" t="s">
        <v>168</v>
      </c>
      <c r="B11" s="2">
        <f t="shared" si="1"/>
        <v>1</v>
      </c>
      <c r="C11" s="2" t="s">
        <v>1685</v>
      </c>
      <c r="D11" s="2">
        <v>1</v>
      </c>
      <c r="E11" s="2" t="s">
        <v>1685</v>
      </c>
      <c r="F11" s="2" t="s">
        <v>1685</v>
      </c>
      <c r="G11" s="2" t="s">
        <v>1685</v>
      </c>
      <c r="H11" s="2" t="s">
        <v>1685</v>
      </c>
      <c r="I11" s="2" t="s">
        <v>1685</v>
      </c>
      <c r="J11" s="2" t="s">
        <v>1685</v>
      </c>
      <c r="K11" s="2" t="s">
        <v>1685</v>
      </c>
    </row>
    <row r="12" spans="1:13">
      <c r="A12" s="113" t="s">
        <v>169</v>
      </c>
      <c r="B12" s="2">
        <f t="shared" si="1"/>
        <v>32</v>
      </c>
      <c r="C12" s="2">
        <v>1</v>
      </c>
      <c r="D12" s="2">
        <v>11</v>
      </c>
      <c r="E12" s="2">
        <v>5</v>
      </c>
      <c r="F12" s="2">
        <v>9</v>
      </c>
      <c r="G12" s="2">
        <v>4</v>
      </c>
      <c r="H12" s="2" t="s">
        <v>1685</v>
      </c>
      <c r="I12" s="1">
        <v>2</v>
      </c>
      <c r="J12" s="2" t="s">
        <v>1685</v>
      </c>
      <c r="K12" s="2" t="s">
        <v>1685</v>
      </c>
    </row>
    <row r="13" spans="1:13">
      <c r="A13" s="113" t="s">
        <v>202</v>
      </c>
      <c r="B13" s="2">
        <f t="shared" si="1"/>
        <v>18</v>
      </c>
      <c r="C13" s="2" t="s">
        <v>1685</v>
      </c>
      <c r="D13" s="2">
        <v>8</v>
      </c>
      <c r="E13" s="2">
        <v>6</v>
      </c>
      <c r="F13" s="2">
        <v>2</v>
      </c>
      <c r="G13" s="2">
        <v>1</v>
      </c>
      <c r="H13" s="24">
        <v>1</v>
      </c>
      <c r="I13" s="2" t="s">
        <v>1685</v>
      </c>
      <c r="J13" s="2" t="s">
        <v>1685</v>
      </c>
      <c r="K13" s="2" t="s">
        <v>1685</v>
      </c>
    </row>
    <row r="14" spans="1:13">
      <c r="A14" s="113" t="s">
        <v>170</v>
      </c>
      <c r="B14" s="2">
        <f t="shared" si="1"/>
        <v>12</v>
      </c>
      <c r="C14" s="2">
        <v>1</v>
      </c>
      <c r="D14" s="2">
        <v>2</v>
      </c>
      <c r="E14" s="2">
        <v>2</v>
      </c>
      <c r="F14" s="2">
        <v>6</v>
      </c>
      <c r="G14" s="2" t="s">
        <v>1685</v>
      </c>
      <c r="H14" s="2" t="s">
        <v>1685</v>
      </c>
      <c r="I14" s="2" t="s">
        <v>1685</v>
      </c>
      <c r="J14" s="2" t="s">
        <v>1685</v>
      </c>
      <c r="K14" s="1">
        <v>1</v>
      </c>
    </row>
    <row r="15" spans="1:13">
      <c r="A15" s="113" t="s">
        <v>171</v>
      </c>
      <c r="B15" s="2">
        <f t="shared" si="1"/>
        <v>10</v>
      </c>
      <c r="C15" s="2" t="s">
        <v>1685</v>
      </c>
      <c r="D15" s="2">
        <v>4</v>
      </c>
      <c r="E15" s="2" t="s">
        <v>1685</v>
      </c>
      <c r="F15" s="2">
        <v>4</v>
      </c>
      <c r="G15" s="2">
        <v>2</v>
      </c>
      <c r="H15" s="2" t="s">
        <v>1685</v>
      </c>
      <c r="I15" s="2" t="s">
        <v>1685</v>
      </c>
      <c r="J15" s="2" t="s">
        <v>1685</v>
      </c>
      <c r="K15" s="2" t="s">
        <v>1685</v>
      </c>
    </row>
    <row r="16" spans="1:13">
      <c r="A16" s="113" t="s">
        <v>201</v>
      </c>
      <c r="B16" s="2">
        <f t="shared" si="1"/>
        <v>12</v>
      </c>
      <c r="C16" s="2">
        <v>1</v>
      </c>
      <c r="D16" s="2">
        <v>2</v>
      </c>
      <c r="E16" s="2">
        <v>1</v>
      </c>
      <c r="F16" s="2">
        <v>6</v>
      </c>
      <c r="G16" s="2">
        <v>1</v>
      </c>
      <c r="H16" s="1">
        <v>1</v>
      </c>
      <c r="I16" s="2" t="s">
        <v>1685</v>
      </c>
      <c r="J16" s="2" t="s">
        <v>1685</v>
      </c>
      <c r="K16" s="2" t="s">
        <v>1685</v>
      </c>
    </row>
    <row r="17" spans="1:11">
      <c r="A17" s="113" t="s">
        <v>85</v>
      </c>
      <c r="B17" s="2">
        <f t="shared" si="1"/>
        <v>22</v>
      </c>
      <c r="C17" s="2">
        <v>1</v>
      </c>
      <c r="D17" s="2">
        <v>3</v>
      </c>
      <c r="E17" s="2">
        <v>5</v>
      </c>
      <c r="F17" s="2">
        <v>12</v>
      </c>
      <c r="G17" s="2">
        <v>1</v>
      </c>
      <c r="H17" s="2" t="s">
        <v>1685</v>
      </c>
      <c r="I17" s="2" t="s">
        <v>1685</v>
      </c>
      <c r="J17" s="2" t="s">
        <v>1685</v>
      </c>
      <c r="K17" s="2" t="s">
        <v>1685</v>
      </c>
    </row>
    <row r="18" spans="1:11">
      <c r="A18" s="113" t="s">
        <v>172</v>
      </c>
      <c r="B18" s="2">
        <f t="shared" si="1"/>
        <v>24</v>
      </c>
      <c r="C18" s="2" t="s">
        <v>1685</v>
      </c>
      <c r="D18" s="2">
        <v>5</v>
      </c>
      <c r="E18" s="2">
        <v>4</v>
      </c>
      <c r="F18" s="2">
        <v>15</v>
      </c>
      <c r="G18" s="2" t="s">
        <v>1685</v>
      </c>
      <c r="H18" s="2" t="s">
        <v>1685</v>
      </c>
      <c r="I18" s="2" t="s">
        <v>1685</v>
      </c>
      <c r="J18" s="2" t="s">
        <v>1685</v>
      </c>
      <c r="K18" s="2" t="s">
        <v>1685</v>
      </c>
    </row>
    <row r="19" spans="1:11">
      <c r="A19" s="113" t="s">
        <v>173</v>
      </c>
      <c r="B19" s="2">
        <f t="shared" si="1"/>
        <v>22</v>
      </c>
      <c r="C19" s="2">
        <v>2</v>
      </c>
      <c r="D19" s="2">
        <v>3</v>
      </c>
      <c r="E19" s="2">
        <v>4</v>
      </c>
      <c r="F19" s="2">
        <v>9</v>
      </c>
      <c r="G19" s="2">
        <v>1</v>
      </c>
      <c r="H19" s="24">
        <v>1</v>
      </c>
      <c r="I19" s="2" t="s">
        <v>1685</v>
      </c>
      <c r="J19" s="24">
        <v>1</v>
      </c>
      <c r="K19" s="24">
        <v>1</v>
      </c>
    </row>
    <row r="20" spans="1:11">
      <c r="A20" s="113" t="s">
        <v>174</v>
      </c>
      <c r="B20" s="2">
        <f t="shared" si="1"/>
        <v>5</v>
      </c>
      <c r="C20" s="2" t="s">
        <v>1685</v>
      </c>
      <c r="D20" s="2">
        <v>2</v>
      </c>
      <c r="E20" s="2">
        <v>2</v>
      </c>
      <c r="F20" s="2">
        <v>1</v>
      </c>
      <c r="G20" s="2" t="s">
        <v>1685</v>
      </c>
      <c r="H20" s="2" t="s">
        <v>1685</v>
      </c>
      <c r="I20" s="2" t="s">
        <v>1685</v>
      </c>
      <c r="J20" s="2" t="s">
        <v>1685</v>
      </c>
      <c r="K20" s="2" t="s">
        <v>1685</v>
      </c>
    </row>
    <row r="21" spans="1:11">
      <c r="A21" s="36" t="s">
        <v>1473</v>
      </c>
      <c r="B21" s="34">
        <f>SUM(B27,B41,B42,B43,B47,B48)</f>
        <v>7</v>
      </c>
      <c r="C21" s="34">
        <f t="shared" ref="C21:K21" si="2">SUM(C27,C41,C42,C43,C47,C48)</f>
        <v>0</v>
      </c>
      <c r="D21" s="34">
        <f t="shared" si="2"/>
        <v>1</v>
      </c>
      <c r="E21" s="34">
        <f t="shared" si="2"/>
        <v>2</v>
      </c>
      <c r="F21" s="34">
        <f t="shared" si="2"/>
        <v>4</v>
      </c>
      <c r="G21" s="34">
        <f t="shared" si="2"/>
        <v>0</v>
      </c>
      <c r="H21" s="34">
        <f t="shared" si="2"/>
        <v>0</v>
      </c>
      <c r="I21" s="34">
        <f t="shared" si="2"/>
        <v>0</v>
      </c>
      <c r="J21" s="34">
        <f t="shared" si="2"/>
        <v>0</v>
      </c>
      <c r="K21" s="34">
        <f t="shared" si="2"/>
        <v>0</v>
      </c>
    </row>
    <row r="22" spans="1:11">
      <c r="A22" s="36" t="s">
        <v>1474</v>
      </c>
      <c r="B22" s="34">
        <f>B28</f>
        <v>1</v>
      </c>
      <c r="C22" s="34" t="str">
        <f t="shared" ref="C22:K22" si="3">C28</f>
        <v>-</v>
      </c>
      <c r="D22" s="34" t="str">
        <f t="shared" si="3"/>
        <v>-</v>
      </c>
      <c r="E22" s="34" t="str">
        <f t="shared" si="3"/>
        <v>-</v>
      </c>
      <c r="F22" s="34">
        <f t="shared" si="3"/>
        <v>1</v>
      </c>
      <c r="G22" s="34" t="str">
        <f t="shared" si="3"/>
        <v>-</v>
      </c>
      <c r="H22" s="34" t="str">
        <f t="shared" si="3"/>
        <v>-</v>
      </c>
      <c r="I22" s="34" t="str">
        <f t="shared" si="3"/>
        <v>-</v>
      </c>
      <c r="J22" s="34" t="str">
        <f t="shared" si="3"/>
        <v>-</v>
      </c>
      <c r="K22" s="34" t="str">
        <f t="shared" si="3"/>
        <v>-</v>
      </c>
    </row>
    <row r="23" spans="1:11">
      <c r="A23" s="36" t="s">
        <v>1475</v>
      </c>
      <c r="B23" s="34">
        <f>SUM(B29,B31,B34,B35,B36)</f>
        <v>6</v>
      </c>
      <c r="C23" s="34">
        <f t="shared" ref="C23:K23" si="4">SUM(C29,C31,C34,C35,C36)</f>
        <v>0</v>
      </c>
      <c r="D23" s="34">
        <f t="shared" si="4"/>
        <v>2</v>
      </c>
      <c r="E23" s="34">
        <f t="shared" si="4"/>
        <v>1</v>
      </c>
      <c r="F23" s="34">
        <f t="shared" si="4"/>
        <v>3</v>
      </c>
      <c r="G23" s="34">
        <f t="shared" si="4"/>
        <v>0</v>
      </c>
      <c r="H23" s="34">
        <f t="shared" si="4"/>
        <v>0</v>
      </c>
      <c r="I23" s="34">
        <f t="shared" si="4"/>
        <v>0</v>
      </c>
      <c r="J23" s="34">
        <f t="shared" si="4"/>
        <v>0</v>
      </c>
      <c r="K23" s="34">
        <f t="shared" si="4"/>
        <v>0</v>
      </c>
    </row>
    <row r="24" spans="1:11">
      <c r="A24" s="36" t="s">
        <v>1476</v>
      </c>
      <c r="B24" s="34">
        <f>SUM(B30,B33,B37)</f>
        <v>4</v>
      </c>
      <c r="C24" s="34">
        <f t="shared" ref="C24:K24" si="5">SUM(C30,C33,C37)</f>
        <v>1</v>
      </c>
      <c r="D24" s="34">
        <f t="shared" si="5"/>
        <v>0</v>
      </c>
      <c r="E24" s="34">
        <f t="shared" si="5"/>
        <v>0</v>
      </c>
      <c r="F24" s="34">
        <f t="shared" si="5"/>
        <v>2</v>
      </c>
      <c r="G24" s="34">
        <f t="shared" si="5"/>
        <v>1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</row>
    <row r="25" spans="1:11">
      <c r="A25" s="36" t="s">
        <v>1477</v>
      </c>
      <c r="B25" s="34">
        <f>SUM(B38,B39,B40,B46)</f>
        <v>2</v>
      </c>
      <c r="C25" s="34">
        <f t="shared" ref="C25:K25" si="6">SUM(C38,C39,C40,C46)</f>
        <v>0</v>
      </c>
      <c r="D25" s="34">
        <f t="shared" si="6"/>
        <v>0</v>
      </c>
      <c r="E25" s="34">
        <f t="shared" si="6"/>
        <v>2</v>
      </c>
      <c r="F25" s="34">
        <f t="shared" si="6"/>
        <v>0</v>
      </c>
      <c r="G25" s="34">
        <f t="shared" si="6"/>
        <v>0</v>
      </c>
      <c r="H25" s="34">
        <f t="shared" si="6"/>
        <v>0</v>
      </c>
      <c r="I25" s="34">
        <f t="shared" si="6"/>
        <v>0</v>
      </c>
      <c r="J25" s="34">
        <f t="shared" si="6"/>
        <v>0</v>
      </c>
      <c r="K25" s="34">
        <f t="shared" si="6"/>
        <v>0</v>
      </c>
    </row>
    <row r="26" spans="1:11">
      <c r="A26" s="36" t="s">
        <v>1478</v>
      </c>
      <c r="B26" s="34">
        <f>SUM(B32,B44,B45)</f>
        <v>2</v>
      </c>
      <c r="C26" s="34">
        <f t="shared" ref="C26:K26" si="7">SUM(C32,C44,C45)</f>
        <v>0</v>
      </c>
      <c r="D26" s="34">
        <f t="shared" si="7"/>
        <v>0</v>
      </c>
      <c r="E26" s="34">
        <f t="shared" si="7"/>
        <v>0</v>
      </c>
      <c r="F26" s="34">
        <f t="shared" si="7"/>
        <v>2</v>
      </c>
      <c r="G26" s="34">
        <f t="shared" si="7"/>
        <v>0</v>
      </c>
      <c r="H26" s="34">
        <f t="shared" si="7"/>
        <v>0</v>
      </c>
      <c r="I26" s="34">
        <f t="shared" si="7"/>
        <v>0</v>
      </c>
      <c r="J26" s="34">
        <f t="shared" si="7"/>
        <v>0</v>
      </c>
      <c r="K26" s="34">
        <f t="shared" si="7"/>
        <v>0</v>
      </c>
    </row>
    <row r="27" spans="1:11">
      <c r="A27" s="115" t="s">
        <v>1479</v>
      </c>
      <c r="B27" s="2">
        <f t="shared" si="1"/>
        <v>2</v>
      </c>
      <c r="C27" s="2" t="s">
        <v>1685</v>
      </c>
      <c r="D27" s="24">
        <v>1</v>
      </c>
      <c r="E27" s="24">
        <v>1</v>
      </c>
      <c r="F27" s="2" t="s">
        <v>1685</v>
      </c>
      <c r="G27" s="2" t="s">
        <v>1685</v>
      </c>
      <c r="H27" s="2" t="s">
        <v>1685</v>
      </c>
      <c r="I27" s="2" t="s">
        <v>1685</v>
      </c>
      <c r="J27" s="2" t="s">
        <v>1685</v>
      </c>
      <c r="K27" s="2" t="s">
        <v>1685</v>
      </c>
    </row>
    <row r="28" spans="1:11">
      <c r="A28" s="115" t="s">
        <v>1480</v>
      </c>
      <c r="B28" s="2">
        <f t="shared" si="1"/>
        <v>1</v>
      </c>
      <c r="C28" s="2" t="s">
        <v>1685</v>
      </c>
      <c r="D28" s="2" t="s">
        <v>1685</v>
      </c>
      <c r="E28" s="2" t="s">
        <v>1685</v>
      </c>
      <c r="F28" s="24">
        <v>1</v>
      </c>
      <c r="G28" s="2" t="s">
        <v>1685</v>
      </c>
      <c r="H28" s="2" t="s">
        <v>1685</v>
      </c>
      <c r="I28" s="2" t="s">
        <v>1685</v>
      </c>
      <c r="J28" s="2" t="s">
        <v>1685</v>
      </c>
      <c r="K28" s="2" t="s">
        <v>1685</v>
      </c>
    </row>
    <row r="29" spans="1:11">
      <c r="A29" s="115" t="s">
        <v>1481</v>
      </c>
      <c r="B29" s="2">
        <f t="shared" si="1"/>
        <v>2</v>
      </c>
      <c r="C29" s="2" t="s">
        <v>1685</v>
      </c>
      <c r="D29" s="24">
        <v>2</v>
      </c>
      <c r="E29" s="2" t="s">
        <v>1685</v>
      </c>
      <c r="F29" s="2" t="s">
        <v>1685</v>
      </c>
      <c r="G29" s="2" t="s">
        <v>1685</v>
      </c>
      <c r="H29" s="2" t="s">
        <v>1685</v>
      </c>
      <c r="I29" s="2" t="s">
        <v>1685</v>
      </c>
      <c r="J29" s="2" t="s">
        <v>1685</v>
      </c>
      <c r="K29" s="2" t="s">
        <v>1685</v>
      </c>
    </row>
    <row r="30" spans="1:11">
      <c r="A30" s="115" t="s">
        <v>371</v>
      </c>
      <c r="B30" s="2">
        <f t="shared" si="1"/>
        <v>1</v>
      </c>
      <c r="C30" s="2" t="s">
        <v>1685</v>
      </c>
      <c r="D30" s="2" t="s">
        <v>1685</v>
      </c>
      <c r="E30" s="2" t="s">
        <v>1685</v>
      </c>
      <c r="F30" s="2" t="s">
        <v>1685</v>
      </c>
      <c r="G30" s="1">
        <v>1</v>
      </c>
      <c r="H30" s="2" t="s">
        <v>1685</v>
      </c>
      <c r="I30" s="2" t="s">
        <v>1685</v>
      </c>
      <c r="J30" s="2" t="s">
        <v>1685</v>
      </c>
      <c r="K30" s="2" t="s">
        <v>1685</v>
      </c>
    </row>
    <row r="31" spans="1:11">
      <c r="A31" s="115" t="s">
        <v>1483</v>
      </c>
      <c r="B31" s="2">
        <f t="shared" si="1"/>
        <v>1</v>
      </c>
      <c r="C31" s="2" t="s">
        <v>1685</v>
      </c>
      <c r="D31" s="2" t="s">
        <v>1685</v>
      </c>
      <c r="E31" s="2" t="s">
        <v>1685</v>
      </c>
      <c r="F31" s="1">
        <v>1</v>
      </c>
      <c r="G31" s="2" t="s">
        <v>1685</v>
      </c>
      <c r="H31" s="2" t="s">
        <v>1685</v>
      </c>
      <c r="I31" s="2" t="s">
        <v>1685</v>
      </c>
      <c r="J31" s="2" t="s">
        <v>1685</v>
      </c>
      <c r="K31" s="2" t="s">
        <v>1685</v>
      </c>
    </row>
    <row r="32" spans="1:11">
      <c r="A32" s="115" t="s">
        <v>372</v>
      </c>
      <c r="B32" s="2">
        <f t="shared" si="1"/>
        <v>0</v>
      </c>
      <c r="C32" s="2" t="s">
        <v>1685</v>
      </c>
      <c r="D32" s="2" t="s">
        <v>1685</v>
      </c>
      <c r="E32" s="2" t="s">
        <v>1685</v>
      </c>
      <c r="F32" s="2" t="s">
        <v>1685</v>
      </c>
      <c r="G32" s="2" t="s">
        <v>1685</v>
      </c>
      <c r="H32" s="2" t="s">
        <v>1685</v>
      </c>
      <c r="I32" s="2" t="s">
        <v>1685</v>
      </c>
      <c r="J32" s="2" t="s">
        <v>1685</v>
      </c>
      <c r="K32" s="2" t="s">
        <v>1685</v>
      </c>
    </row>
    <row r="33" spans="1:11">
      <c r="A33" s="115" t="s">
        <v>369</v>
      </c>
      <c r="B33" s="2">
        <f t="shared" si="1"/>
        <v>1</v>
      </c>
      <c r="C33" s="2" t="s">
        <v>1685</v>
      </c>
      <c r="D33" s="2" t="s">
        <v>1685</v>
      </c>
      <c r="E33" s="2" t="s">
        <v>1685</v>
      </c>
      <c r="F33" s="1">
        <v>1</v>
      </c>
      <c r="G33" s="2" t="s">
        <v>1685</v>
      </c>
      <c r="H33" s="2" t="s">
        <v>1685</v>
      </c>
      <c r="I33" s="2" t="s">
        <v>1685</v>
      </c>
      <c r="J33" s="2" t="s">
        <v>1685</v>
      </c>
      <c r="K33" s="2" t="s">
        <v>1685</v>
      </c>
    </row>
    <row r="34" spans="1:11">
      <c r="A34" s="115" t="s">
        <v>370</v>
      </c>
      <c r="B34" s="2">
        <f t="shared" si="1"/>
        <v>0</v>
      </c>
      <c r="C34" s="2" t="s">
        <v>1685</v>
      </c>
      <c r="D34" s="2" t="s">
        <v>1685</v>
      </c>
      <c r="E34" s="2" t="s">
        <v>1685</v>
      </c>
      <c r="F34" s="2" t="s">
        <v>1685</v>
      </c>
      <c r="G34" s="2" t="s">
        <v>1685</v>
      </c>
      <c r="H34" s="2" t="s">
        <v>1685</v>
      </c>
      <c r="I34" s="2" t="s">
        <v>1685</v>
      </c>
      <c r="J34" s="2" t="s">
        <v>1685</v>
      </c>
      <c r="K34" s="2" t="s">
        <v>1685</v>
      </c>
    </row>
    <row r="35" spans="1:11">
      <c r="A35" s="115" t="s">
        <v>368</v>
      </c>
      <c r="B35" s="2">
        <f t="shared" si="1"/>
        <v>2</v>
      </c>
      <c r="C35" s="2" t="s">
        <v>1685</v>
      </c>
      <c r="D35" s="2" t="s">
        <v>1685</v>
      </c>
      <c r="E35" s="1">
        <v>1</v>
      </c>
      <c r="F35" s="1">
        <v>1</v>
      </c>
      <c r="G35" s="2" t="s">
        <v>1685</v>
      </c>
      <c r="H35" s="2" t="s">
        <v>1685</v>
      </c>
      <c r="I35" s="2" t="s">
        <v>1685</v>
      </c>
      <c r="J35" s="2" t="s">
        <v>1685</v>
      </c>
      <c r="K35" s="2" t="s">
        <v>1685</v>
      </c>
    </row>
    <row r="36" spans="1:11">
      <c r="A36" s="115" t="s">
        <v>374</v>
      </c>
      <c r="B36" s="2">
        <f t="shared" si="1"/>
        <v>1</v>
      </c>
      <c r="C36" s="2" t="s">
        <v>1685</v>
      </c>
      <c r="D36" s="2" t="s">
        <v>1685</v>
      </c>
      <c r="E36" s="2" t="s">
        <v>1685</v>
      </c>
      <c r="F36" s="1">
        <v>1</v>
      </c>
      <c r="G36" s="2" t="s">
        <v>1685</v>
      </c>
      <c r="H36" s="2" t="s">
        <v>1685</v>
      </c>
      <c r="I36" s="2" t="s">
        <v>1685</v>
      </c>
      <c r="J36" s="2" t="s">
        <v>1685</v>
      </c>
      <c r="K36" s="2" t="s">
        <v>1685</v>
      </c>
    </row>
    <row r="37" spans="1:11">
      <c r="A37" s="115" t="s">
        <v>1489</v>
      </c>
      <c r="B37" s="2">
        <f t="shared" si="1"/>
        <v>2</v>
      </c>
      <c r="C37" s="1">
        <v>1</v>
      </c>
      <c r="D37" s="2" t="s">
        <v>1685</v>
      </c>
      <c r="E37" s="2" t="s">
        <v>1685</v>
      </c>
      <c r="F37" s="1">
        <v>1</v>
      </c>
      <c r="G37" s="2" t="s">
        <v>1685</v>
      </c>
      <c r="H37" s="2" t="s">
        <v>1685</v>
      </c>
      <c r="I37" s="2" t="s">
        <v>1685</v>
      </c>
      <c r="J37" s="2" t="s">
        <v>1685</v>
      </c>
      <c r="K37" s="2" t="s">
        <v>1685</v>
      </c>
    </row>
    <row r="38" spans="1:11">
      <c r="A38" s="115" t="s">
        <v>380</v>
      </c>
      <c r="B38" s="2">
        <f t="shared" si="1"/>
        <v>1</v>
      </c>
      <c r="C38" s="2" t="s">
        <v>1685</v>
      </c>
      <c r="D38" s="2" t="s">
        <v>1685</v>
      </c>
      <c r="E38" s="1">
        <v>1</v>
      </c>
      <c r="F38" s="2" t="s">
        <v>1685</v>
      </c>
      <c r="G38" s="2" t="s">
        <v>1685</v>
      </c>
      <c r="H38" s="2" t="s">
        <v>1685</v>
      </c>
      <c r="I38" s="2" t="s">
        <v>1685</v>
      </c>
      <c r="J38" s="2" t="s">
        <v>1685</v>
      </c>
      <c r="K38" s="2" t="s">
        <v>1685</v>
      </c>
    </row>
    <row r="39" spans="1:11">
      <c r="A39" s="115" t="s">
        <v>367</v>
      </c>
      <c r="B39" s="2">
        <f t="shared" si="1"/>
        <v>1</v>
      </c>
      <c r="C39" s="2" t="s">
        <v>1685</v>
      </c>
      <c r="D39" s="2" t="s">
        <v>1685</v>
      </c>
      <c r="E39" s="1">
        <v>1</v>
      </c>
      <c r="F39" s="2" t="s">
        <v>1685</v>
      </c>
      <c r="G39" s="2" t="s">
        <v>1685</v>
      </c>
      <c r="H39" s="2" t="s">
        <v>1685</v>
      </c>
      <c r="I39" s="2" t="s">
        <v>1685</v>
      </c>
      <c r="J39" s="2" t="s">
        <v>1685</v>
      </c>
      <c r="K39" s="2" t="s">
        <v>1685</v>
      </c>
    </row>
    <row r="40" spans="1:11">
      <c r="A40" s="115" t="s">
        <v>383</v>
      </c>
      <c r="B40" s="2">
        <f t="shared" si="1"/>
        <v>0</v>
      </c>
      <c r="C40" s="2" t="s">
        <v>1685</v>
      </c>
      <c r="D40" s="2" t="s">
        <v>1685</v>
      </c>
      <c r="E40" s="2" t="s">
        <v>1685</v>
      </c>
      <c r="F40" s="2" t="s">
        <v>1685</v>
      </c>
      <c r="G40" s="2" t="s">
        <v>1685</v>
      </c>
      <c r="H40" s="2" t="s">
        <v>1685</v>
      </c>
      <c r="I40" s="2" t="s">
        <v>1685</v>
      </c>
      <c r="J40" s="2" t="s">
        <v>1685</v>
      </c>
      <c r="K40" s="2" t="s">
        <v>1685</v>
      </c>
    </row>
    <row r="41" spans="1:11">
      <c r="A41" s="115" t="s">
        <v>377</v>
      </c>
      <c r="B41" s="2">
        <f t="shared" si="1"/>
        <v>0</v>
      </c>
      <c r="C41" s="2" t="s">
        <v>1685</v>
      </c>
      <c r="D41" s="2" t="s">
        <v>1685</v>
      </c>
      <c r="E41" s="2" t="s">
        <v>1685</v>
      </c>
      <c r="F41" s="2" t="s">
        <v>1685</v>
      </c>
      <c r="G41" s="2" t="s">
        <v>1685</v>
      </c>
      <c r="H41" s="2" t="s">
        <v>1685</v>
      </c>
      <c r="I41" s="2" t="s">
        <v>1685</v>
      </c>
      <c r="J41" s="2" t="s">
        <v>1685</v>
      </c>
      <c r="K41" s="2" t="s">
        <v>1685</v>
      </c>
    </row>
    <row r="42" spans="1:11">
      <c r="A42" s="115" t="s">
        <v>373</v>
      </c>
      <c r="B42" s="2">
        <f t="shared" si="1"/>
        <v>1</v>
      </c>
      <c r="C42" s="2" t="s">
        <v>1685</v>
      </c>
      <c r="D42" s="2" t="s">
        <v>1685</v>
      </c>
      <c r="E42" s="2" t="s">
        <v>1685</v>
      </c>
      <c r="F42" s="1">
        <v>1</v>
      </c>
      <c r="G42" s="2" t="s">
        <v>1685</v>
      </c>
      <c r="H42" s="2" t="s">
        <v>1685</v>
      </c>
      <c r="I42" s="2" t="s">
        <v>1685</v>
      </c>
      <c r="J42" s="2" t="s">
        <v>1685</v>
      </c>
      <c r="K42" s="2" t="s">
        <v>1685</v>
      </c>
    </row>
    <row r="43" spans="1:11">
      <c r="A43" s="115" t="s">
        <v>382</v>
      </c>
      <c r="B43" s="2">
        <f t="shared" si="1"/>
        <v>2</v>
      </c>
      <c r="C43" s="2" t="s">
        <v>1685</v>
      </c>
      <c r="D43" s="2" t="s">
        <v>1685</v>
      </c>
      <c r="E43" s="1">
        <v>1</v>
      </c>
      <c r="F43" s="1">
        <v>1</v>
      </c>
      <c r="G43" s="2" t="s">
        <v>1685</v>
      </c>
      <c r="H43" s="2" t="s">
        <v>1685</v>
      </c>
      <c r="I43" s="2" t="s">
        <v>1685</v>
      </c>
      <c r="J43" s="2" t="s">
        <v>1685</v>
      </c>
      <c r="K43" s="2" t="s">
        <v>1685</v>
      </c>
    </row>
    <row r="44" spans="1:11">
      <c r="A44" s="115" t="s">
        <v>376</v>
      </c>
      <c r="B44" s="2">
        <f t="shared" si="1"/>
        <v>1</v>
      </c>
      <c r="C44" s="2" t="s">
        <v>1685</v>
      </c>
      <c r="D44" s="2" t="s">
        <v>1685</v>
      </c>
      <c r="E44" s="2" t="s">
        <v>1685</v>
      </c>
      <c r="F44" s="1">
        <v>1</v>
      </c>
      <c r="G44" s="2" t="s">
        <v>1685</v>
      </c>
      <c r="H44" s="2" t="s">
        <v>1685</v>
      </c>
      <c r="I44" s="2" t="s">
        <v>1685</v>
      </c>
      <c r="J44" s="2" t="s">
        <v>1685</v>
      </c>
      <c r="K44" s="2" t="s">
        <v>1685</v>
      </c>
    </row>
    <row r="45" spans="1:11">
      <c r="A45" s="115" t="s">
        <v>379</v>
      </c>
      <c r="B45" s="2">
        <f t="shared" si="1"/>
        <v>1</v>
      </c>
      <c r="C45" s="2" t="s">
        <v>1685</v>
      </c>
      <c r="D45" s="2" t="s">
        <v>1685</v>
      </c>
      <c r="E45" s="2" t="s">
        <v>1685</v>
      </c>
      <c r="F45" s="1">
        <v>1</v>
      </c>
      <c r="G45" s="2" t="s">
        <v>1685</v>
      </c>
      <c r="H45" s="2" t="s">
        <v>1685</v>
      </c>
      <c r="I45" s="2" t="s">
        <v>1685</v>
      </c>
      <c r="J45" s="2" t="s">
        <v>1685</v>
      </c>
      <c r="K45" s="2" t="s">
        <v>1685</v>
      </c>
    </row>
    <row r="46" spans="1:11">
      <c r="A46" s="115" t="s">
        <v>378</v>
      </c>
      <c r="B46" s="2">
        <f t="shared" si="1"/>
        <v>0</v>
      </c>
      <c r="C46" s="2" t="s">
        <v>1685</v>
      </c>
      <c r="D46" s="2" t="s">
        <v>1685</v>
      </c>
      <c r="E46" s="2" t="s">
        <v>1685</v>
      </c>
      <c r="F46" s="2" t="s">
        <v>1685</v>
      </c>
      <c r="G46" s="2" t="s">
        <v>1685</v>
      </c>
      <c r="H46" s="2" t="s">
        <v>1685</v>
      </c>
      <c r="I46" s="2" t="s">
        <v>1685</v>
      </c>
      <c r="J46" s="2" t="s">
        <v>1685</v>
      </c>
      <c r="K46" s="2" t="s">
        <v>1685</v>
      </c>
    </row>
    <row r="47" spans="1:11">
      <c r="A47" s="115" t="s">
        <v>381</v>
      </c>
      <c r="B47" s="2">
        <f t="shared" si="1"/>
        <v>1</v>
      </c>
      <c r="C47" s="2" t="s">
        <v>1685</v>
      </c>
      <c r="D47" s="2" t="s">
        <v>1685</v>
      </c>
      <c r="E47" s="2" t="s">
        <v>1685</v>
      </c>
      <c r="F47" s="1">
        <v>1</v>
      </c>
      <c r="G47" s="2" t="s">
        <v>1685</v>
      </c>
      <c r="H47" s="2" t="s">
        <v>1685</v>
      </c>
      <c r="I47" s="2" t="s">
        <v>1685</v>
      </c>
      <c r="J47" s="2" t="s">
        <v>1685</v>
      </c>
      <c r="K47" s="2" t="s">
        <v>1685</v>
      </c>
    </row>
    <row r="48" spans="1:11">
      <c r="A48" s="115" t="s">
        <v>375</v>
      </c>
      <c r="B48" s="2">
        <f t="shared" si="1"/>
        <v>1</v>
      </c>
      <c r="C48" s="2" t="s">
        <v>1685</v>
      </c>
      <c r="D48" s="2" t="s">
        <v>1685</v>
      </c>
      <c r="E48" s="2" t="s">
        <v>1685</v>
      </c>
      <c r="F48" s="1">
        <v>1</v>
      </c>
      <c r="G48" s="2" t="s">
        <v>1685</v>
      </c>
      <c r="H48" s="2" t="s">
        <v>1685</v>
      </c>
      <c r="I48" s="2" t="s">
        <v>1685</v>
      </c>
      <c r="J48" s="2" t="s">
        <v>1685</v>
      </c>
      <c r="K48" s="2" t="s">
        <v>1685</v>
      </c>
    </row>
    <row r="49" spans="1:11">
      <c r="A49" s="241" t="s">
        <v>1686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</row>
  </sheetData>
  <mergeCells count="2">
    <mergeCell ref="A1:K1"/>
    <mergeCell ref="A49:K49"/>
  </mergeCells>
  <phoneticPr fontId="4" type="noConversion"/>
  <pageMargins left="0.7" right="0.7" top="0.75" bottom="0.75" header="0.3" footer="0.3"/>
  <ignoredErrors>
    <ignoredError sqref="D3:E3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" sqref="A2:K49"/>
    </sheetView>
  </sheetViews>
  <sheetFormatPr defaultRowHeight="16.5"/>
  <cols>
    <col min="1" max="1" width="15.125" bestFit="1" customWidth="1"/>
    <col min="2" max="2" width="13" bestFit="1" customWidth="1"/>
    <col min="3" max="3" width="23.5" bestFit="1" customWidth="1"/>
    <col min="4" max="4" width="11.5" customWidth="1"/>
    <col min="5" max="7" width="13" bestFit="1" customWidth="1"/>
    <col min="12" max="12" width="12.75" bestFit="1" customWidth="1"/>
    <col min="13" max="13" width="17.75" bestFit="1" customWidth="1"/>
  </cols>
  <sheetData>
    <row r="1" spans="1:13" ht="24">
      <c r="A1" s="179" t="s">
        <v>1687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  <c r="L1" s="1" t="s">
        <v>1682</v>
      </c>
      <c r="M1" s="1" t="s">
        <v>1678</v>
      </c>
    </row>
    <row r="2" spans="1:13">
      <c r="A2" s="86" t="s">
        <v>1667</v>
      </c>
      <c r="B2" s="86" t="s">
        <v>139</v>
      </c>
      <c r="C2" s="86" t="s">
        <v>1259</v>
      </c>
      <c r="D2" s="86" t="s">
        <v>1260</v>
      </c>
      <c r="E2" s="86" t="s">
        <v>1261</v>
      </c>
      <c r="F2" s="86" t="s">
        <v>1262</v>
      </c>
      <c r="G2" s="86" t="s">
        <v>1264</v>
      </c>
      <c r="H2" s="86" t="s">
        <v>1263</v>
      </c>
      <c r="I2" s="86" t="s">
        <v>1265</v>
      </c>
      <c r="J2" s="86" t="s">
        <v>1266</v>
      </c>
      <c r="K2" s="86" t="s">
        <v>1267</v>
      </c>
    </row>
    <row r="3" spans="1:13">
      <c r="A3" s="155" t="s">
        <v>86</v>
      </c>
      <c r="B3" s="158">
        <v>61654</v>
      </c>
      <c r="C3" s="148">
        <f>SUM(C4:C20)</f>
        <v>12061</v>
      </c>
      <c r="D3" s="148">
        <f t="shared" ref="D3:K3" si="0">SUM(D4:D20)</f>
        <v>21916</v>
      </c>
      <c r="E3" s="148">
        <f t="shared" si="0"/>
        <v>6851</v>
      </c>
      <c r="F3" s="148">
        <f t="shared" si="0"/>
        <v>14785</v>
      </c>
      <c r="G3" s="148">
        <f t="shared" si="0"/>
        <v>4663</v>
      </c>
      <c r="H3" s="148">
        <f t="shared" si="0"/>
        <v>117</v>
      </c>
      <c r="I3" s="148">
        <f t="shared" si="0"/>
        <v>0</v>
      </c>
      <c r="J3" s="148">
        <f t="shared" si="0"/>
        <v>100</v>
      </c>
      <c r="K3" s="148">
        <f t="shared" si="0"/>
        <v>4</v>
      </c>
    </row>
    <row r="4" spans="1:13">
      <c r="A4" s="155" t="s">
        <v>161</v>
      </c>
      <c r="B4" s="158">
        <v>8609</v>
      </c>
      <c r="C4" s="159">
        <v>1803</v>
      </c>
      <c r="D4" s="159">
        <v>4510</v>
      </c>
      <c r="E4" s="159">
        <v>1116</v>
      </c>
      <c r="F4" s="159">
        <v>737</v>
      </c>
      <c r="G4" s="159">
        <v>403</v>
      </c>
      <c r="H4" s="159">
        <v>40</v>
      </c>
      <c r="I4" s="159">
        <v>0</v>
      </c>
      <c r="J4" s="159">
        <v>0</v>
      </c>
      <c r="K4" s="159">
        <v>0</v>
      </c>
    </row>
    <row r="5" spans="1:13">
      <c r="A5" s="155" t="s">
        <v>162</v>
      </c>
      <c r="B5" s="158">
        <v>3578</v>
      </c>
      <c r="C5" s="159">
        <v>1180</v>
      </c>
      <c r="D5" s="159">
        <v>1243</v>
      </c>
      <c r="E5" s="159">
        <v>0</v>
      </c>
      <c r="F5" s="159">
        <v>849</v>
      </c>
      <c r="G5" s="159">
        <v>306</v>
      </c>
      <c r="H5" s="159">
        <v>0</v>
      </c>
      <c r="I5" s="159">
        <v>0</v>
      </c>
      <c r="J5" s="159">
        <v>0</v>
      </c>
      <c r="K5" s="159">
        <v>0</v>
      </c>
    </row>
    <row r="6" spans="1:13">
      <c r="A6" s="155" t="s">
        <v>163</v>
      </c>
      <c r="B6" s="158">
        <v>3747</v>
      </c>
      <c r="C6" s="159">
        <v>1845</v>
      </c>
      <c r="D6" s="159">
        <v>905</v>
      </c>
      <c r="E6" s="159">
        <v>200</v>
      </c>
      <c r="F6" s="159">
        <v>486</v>
      </c>
      <c r="G6" s="159">
        <v>299</v>
      </c>
      <c r="H6" s="159">
        <v>12</v>
      </c>
      <c r="I6" s="159">
        <v>0</v>
      </c>
      <c r="J6" s="159">
        <v>0</v>
      </c>
      <c r="K6" s="159">
        <v>0</v>
      </c>
    </row>
    <row r="7" spans="1:13">
      <c r="A7" s="155" t="s">
        <v>164</v>
      </c>
      <c r="B7" s="158">
        <v>1373</v>
      </c>
      <c r="C7" s="159">
        <v>0</v>
      </c>
      <c r="D7" s="159">
        <v>759</v>
      </c>
      <c r="E7" s="159">
        <v>287</v>
      </c>
      <c r="F7" s="159">
        <v>327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</row>
    <row r="8" spans="1:13">
      <c r="A8" s="155" t="s">
        <v>165</v>
      </c>
      <c r="B8" s="158">
        <v>2589</v>
      </c>
      <c r="C8" s="159">
        <v>1078</v>
      </c>
      <c r="D8" s="159">
        <v>739</v>
      </c>
      <c r="E8" s="159">
        <v>179</v>
      </c>
      <c r="F8" s="159">
        <v>377</v>
      </c>
      <c r="G8" s="159">
        <v>202</v>
      </c>
      <c r="H8" s="159">
        <v>14</v>
      </c>
      <c r="I8" s="159">
        <v>0</v>
      </c>
      <c r="J8" s="159">
        <v>0</v>
      </c>
      <c r="K8" s="159">
        <v>0</v>
      </c>
    </row>
    <row r="9" spans="1:13">
      <c r="A9" s="155" t="s">
        <v>166</v>
      </c>
      <c r="B9" s="158">
        <v>3016</v>
      </c>
      <c r="C9" s="159">
        <v>1237</v>
      </c>
      <c r="D9" s="159">
        <v>655</v>
      </c>
      <c r="E9" s="159">
        <v>496</v>
      </c>
      <c r="F9" s="159">
        <v>453</v>
      </c>
      <c r="G9" s="159">
        <v>175</v>
      </c>
      <c r="H9" s="159">
        <v>0</v>
      </c>
      <c r="I9" s="159">
        <v>0</v>
      </c>
      <c r="J9" s="159">
        <v>0</v>
      </c>
      <c r="K9" s="159">
        <v>0</v>
      </c>
    </row>
    <row r="10" spans="1:13">
      <c r="A10" s="155" t="s">
        <v>167</v>
      </c>
      <c r="B10" s="158">
        <v>149</v>
      </c>
      <c r="C10" s="159">
        <v>0</v>
      </c>
      <c r="D10" s="159">
        <v>0</v>
      </c>
      <c r="E10" s="159">
        <v>0</v>
      </c>
      <c r="F10" s="159">
        <v>149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</row>
    <row r="11" spans="1:13">
      <c r="A11" s="155" t="s">
        <v>168</v>
      </c>
      <c r="B11" s="158">
        <v>408</v>
      </c>
      <c r="C11" s="159">
        <v>0</v>
      </c>
      <c r="D11" s="159">
        <v>408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</row>
    <row r="12" spans="1:13">
      <c r="A12" s="155" t="s">
        <v>169</v>
      </c>
      <c r="B12" s="158">
        <v>8847</v>
      </c>
      <c r="C12" s="159">
        <v>1335</v>
      </c>
      <c r="D12" s="159">
        <v>3874</v>
      </c>
      <c r="E12" s="159">
        <v>902</v>
      </c>
      <c r="F12" s="159">
        <v>1968</v>
      </c>
      <c r="G12" s="159">
        <v>768</v>
      </c>
      <c r="H12" s="159">
        <v>0</v>
      </c>
      <c r="I12" s="159">
        <v>0</v>
      </c>
      <c r="J12" s="159">
        <v>0</v>
      </c>
      <c r="K12" s="159">
        <v>0</v>
      </c>
    </row>
    <row r="13" spans="1:13">
      <c r="A13" s="155" t="s">
        <v>202</v>
      </c>
      <c r="B13" s="158">
        <v>3172</v>
      </c>
      <c r="C13" s="159">
        <v>0</v>
      </c>
      <c r="D13" s="159">
        <v>2036</v>
      </c>
      <c r="E13" s="159">
        <v>676</v>
      </c>
      <c r="F13" s="159">
        <v>292</v>
      </c>
      <c r="G13" s="159">
        <v>153</v>
      </c>
      <c r="H13" s="159">
        <v>15</v>
      </c>
      <c r="I13" s="159">
        <v>0</v>
      </c>
      <c r="J13" s="159">
        <v>0</v>
      </c>
      <c r="K13" s="159">
        <v>0</v>
      </c>
    </row>
    <row r="14" spans="1:13">
      <c r="A14" s="155" t="s">
        <v>170</v>
      </c>
      <c r="B14" s="158">
        <v>2858</v>
      </c>
      <c r="C14" s="159">
        <v>804</v>
      </c>
      <c r="D14" s="159">
        <v>877</v>
      </c>
      <c r="E14" s="159">
        <v>184</v>
      </c>
      <c r="F14" s="159">
        <v>989</v>
      </c>
      <c r="G14" s="159">
        <v>0</v>
      </c>
      <c r="H14" s="159">
        <v>0</v>
      </c>
      <c r="I14" s="159">
        <v>0</v>
      </c>
      <c r="J14" s="159">
        <v>0</v>
      </c>
      <c r="K14" s="159">
        <v>4</v>
      </c>
    </row>
    <row r="15" spans="1:13">
      <c r="A15" s="155" t="s">
        <v>171</v>
      </c>
      <c r="B15" s="158">
        <v>3164</v>
      </c>
      <c r="C15" s="159">
        <v>0</v>
      </c>
      <c r="D15" s="159">
        <v>1246</v>
      </c>
      <c r="E15" s="159">
        <v>0</v>
      </c>
      <c r="F15" s="159">
        <v>618</v>
      </c>
      <c r="G15" s="159">
        <v>1300</v>
      </c>
      <c r="H15" s="159">
        <v>0</v>
      </c>
      <c r="I15" s="159">
        <v>0</v>
      </c>
      <c r="J15" s="159">
        <v>0</v>
      </c>
      <c r="K15" s="159">
        <v>0</v>
      </c>
    </row>
    <row r="16" spans="1:13">
      <c r="A16" s="155" t="s">
        <v>201</v>
      </c>
      <c r="B16" s="158">
        <v>3273</v>
      </c>
      <c r="C16" s="159">
        <v>0</v>
      </c>
      <c r="D16" s="159">
        <v>534</v>
      </c>
      <c r="E16" s="159">
        <v>78</v>
      </c>
      <c r="F16" s="159">
        <v>944</v>
      </c>
      <c r="G16" s="159">
        <v>560</v>
      </c>
      <c r="H16" s="159">
        <v>0</v>
      </c>
      <c r="I16" s="159">
        <v>0</v>
      </c>
      <c r="J16" s="159">
        <v>0</v>
      </c>
      <c r="K16" s="159">
        <v>0</v>
      </c>
    </row>
    <row r="17" spans="1:11">
      <c r="A17" s="155" t="s">
        <v>85</v>
      </c>
      <c r="B17" s="158">
        <v>4724</v>
      </c>
      <c r="C17" s="159">
        <v>684</v>
      </c>
      <c r="D17" s="159">
        <v>843</v>
      </c>
      <c r="E17" s="159">
        <v>1280</v>
      </c>
      <c r="F17" s="159">
        <v>1722</v>
      </c>
      <c r="G17" s="159">
        <v>195</v>
      </c>
      <c r="H17" s="159">
        <v>0</v>
      </c>
      <c r="I17" s="159">
        <v>0</v>
      </c>
      <c r="J17" s="159">
        <v>0</v>
      </c>
      <c r="K17" s="159">
        <v>0</v>
      </c>
    </row>
    <row r="18" spans="1:11">
      <c r="A18" s="155" t="s">
        <v>172</v>
      </c>
      <c r="B18" s="158">
        <v>4578</v>
      </c>
      <c r="C18" s="159">
        <v>0</v>
      </c>
      <c r="D18" s="159">
        <v>1195</v>
      </c>
      <c r="E18" s="159">
        <v>451</v>
      </c>
      <c r="F18" s="159">
        <v>2932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</row>
    <row r="19" spans="1:11">
      <c r="A19" s="155" t="s">
        <v>173</v>
      </c>
      <c r="B19" s="158">
        <v>6101</v>
      </c>
      <c r="C19" s="159">
        <v>2095</v>
      </c>
      <c r="D19" s="159">
        <v>1159</v>
      </c>
      <c r="E19" s="159">
        <v>664</v>
      </c>
      <c r="F19" s="159">
        <v>1745</v>
      </c>
      <c r="G19" s="159">
        <v>302</v>
      </c>
      <c r="H19" s="159">
        <v>36</v>
      </c>
      <c r="I19" s="159">
        <v>0</v>
      </c>
      <c r="J19" s="159">
        <v>100</v>
      </c>
      <c r="K19" s="159">
        <v>0</v>
      </c>
    </row>
    <row r="20" spans="1:11">
      <c r="A20" s="156" t="s">
        <v>174</v>
      </c>
      <c r="B20" s="158">
        <v>1468</v>
      </c>
      <c r="C20" s="159">
        <v>0</v>
      </c>
      <c r="D20" s="159">
        <v>933</v>
      </c>
      <c r="E20" s="159">
        <v>338</v>
      </c>
      <c r="F20" s="159">
        <v>197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</row>
    <row r="21" spans="1:11">
      <c r="A21" s="36" t="s">
        <v>1473</v>
      </c>
      <c r="B21" s="34">
        <f>SUM(B27,B41,B42,B43,B47,B48)</f>
        <v>1051</v>
      </c>
      <c r="C21" s="34">
        <f t="shared" ref="C21:K21" si="1">SUM(C27,C41,C42,C43,C47,C48)</f>
        <v>0</v>
      </c>
      <c r="D21" s="34">
        <f t="shared" si="1"/>
        <v>299</v>
      </c>
      <c r="E21" s="34">
        <f t="shared" si="1"/>
        <v>304</v>
      </c>
      <c r="F21" s="34">
        <f t="shared" si="1"/>
        <v>448</v>
      </c>
      <c r="G21" s="34">
        <f t="shared" si="1"/>
        <v>0</v>
      </c>
      <c r="H21" s="34">
        <f t="shared" si="1"/>
        <v>0</v>
      </c>
      <c r="I21" s="34">
        <f t="shared" si="1"/>
        <v>0</v>
      </c>
      <c r="J21" s="34">
        <f t="shared" si="1"/>
        <v>0</v>
      </c>
      <c r="K21" s="34">
        <f t="shared" si="1"/>
        <v>0</v>
      </c>
    </row>
    <row r="22" spans="1:11">
      <c r="A22" s="36" t="s">
        <v>1474</v>
      </c>
      <c r="B22" s="34">
        <f>B28</f>
        <v>132</v>
      </c>
      <c r="C22" s="34" t="str">
        <f t="shared" ref="C22:K22" si="2">C28</f>
        <v>-</v>
      </c>
      <c r="D22" s="34" t="str">
        <f t="shared" si="2"/>
        <v>-</v>
      </c>
      <c r="E22" s="34" t="str">
        <f t="shared" si="2"/>
        <v>-</v>
      </c>
      <c r="F22" s="34">
        <f t="shared" si="2"/>
        <v>132</v>
      </c>
      <c r="G22" s="34" t="str">
        <f t="shared" si="2"/>
        <v>-</v>
      </c>
      <c r="H22" s="34" t="str">
        <f t="shared" si="2"/>
        <v>-</v>
      </c>
      <c r="I22" s="34" t="str">
        <f t="shared" si="2"/>
        <v>-</v>
      </c>
      <c r="J22" s="34" t="str">
        <f t="shared" si="2"/>
        <v>-</v>
      </c>
      <c r="K22" s="34" t="str">
        <f t="shared" si="2"/>
        <v>-</v>
      </c>
    </row>
    <row r="23" spans="1:11">
      <c r="A23" s="36" t="s">
        <v>1475</v>
      </c>
      <c r="B23" s="34">
        <f>SUM(B29,B31,B34,B35,B36)</f>
        <v>1734</v>
      </c>
      <c r="C23" s="34">
        <f t="shared" ref="C23:K23" si="3">SUM(C29,C31,C34,C35,C36)</f>
        <v>0</v>
      </c>
      <c r="D23" s="34">
        <f t="shared" si="3"/>
        <v>544</v>
      </c>
      <c r="E23" s="34">
        <f t="shared" si="3"/>
        <v>677</v>
      </c>
      <c r="F23" s="34">
        <f t="shared" si="3"/>
        <v>513</v>
      </c>
      <c r="G23" s="34">
        <f t="shared" si="3"/>
        <v>0</v>
      </c>
      <c r="H23" s="34">
        <f t="shared" si="3"/>
        <v>0</v>
      </c>
      <c r="I23" s="34">
        <f t="shared" si="3"/>
        <v>0</v>
      </c>
      <c r="J23" s="34">
        <f t="shared" si="3"/>
        <v>0</v>
      </c>
      <c r="K23" s="34">
        <f t="shared" si="3"/>
        <v>0</v>
      </c>
    </row>
    <row r="24" spans="1:11">
      <c r="A24" s="36" t="s">
        <v>1476</v>
      </c>
      <c r="B24" s="34">
        <f>SUM(B30,B33,B37)</f>
        <v>1211</v>
      </c>
      <c r="C24" s="34">
        <f t="shared" ref="C24:K24" si="4">SUM(C30,C33,C37)</f>
        <v>684</v>
      </c>
      <c r="D24" s="34">
        <f t="shared" si="4"/>
        <v>0</v>
      </c>
      <c r="E24" s="34">
        <f t="shared" si="4"/>
        <v>0</v>
      </c>
      <c r="F24" s="34">
        <f t="shared" si="4"/>
        <v>332</v>
      </c>
      <c r="G24" s="34">
        <f t="shared" si="4"/>
        <v>195</v>
      </c>
      <c r="H24" s="34">
        <f t="shared" si="4"/>
        <v>0</v>
      </c>
      <c r="I24" s="34">
        <f t="shared" si="4"/>
        <v>0</v>
      </c>
      <c r="J24" s="34">
        <f t="shared" si="4"/>
        <v>0</v>
      </c>
      <c r="K24" s="34">
        <f t="shared" si="4"/>
        <v>0</v>
      </c>
    </row>
    <row r="25" spans="1:11">
      <c r="A25" s="36" t="s">
        <v>1477</v>
      </c>
      <c r="B25" s="34">
        <f>SUM(B38,B39,B40,B46)</f>
        <v>299</v>
      </c>
      <c r="C25" s="34">
        <f t="shared" ref="C25:K25" si="5">SUM(C38,C39,C40,C46)</f>
        <v>0</v>
      </c>
      <c r="D25" s="34">
        <f t="shared" si="5"/>
        <v>0</v>
      </c>
      <c r="E25" s="34">
        <f t="shared" si="5"/>
        <v>299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34">
        <f t="shared" si="5"/>
        <v>0</v>
      </c>
      <c r="J25" s="34">
        <f t="shared" si="5"/>
        <v>0</v>
      </c>
      <c r="K25" s="34">
        <f t="shared" si="5"/>
        <v>0</v>
      </c>
    </row>
    <row r="26" spans="1:11">
      <c r="A26" s="36" t="s">
        <v>1478</v>
      </c>
      <c r="B26" s="34">
        <f>SUM(B32,B44,B45)</f>
        <v>297</v>
      </c>
      <c r="C26" s="34">
        <f t="shared" ref="C26:K26" si="6">SUM(C32,C44,C45)</f>
        <v>0</v>
      </c>
      <c r="D26" s="34">
        <f t="shared" si="6"/>
        <v>0</v>
      </c>
      <c r="E26" s="34">
        <f t="shared" si="6"/>
        <v>0</v>
      </c>
      <c r="F26" s="34">
        <f t="shared" si="6"/>
        <v>297</v>
      </c>
      <c r="G26" s="34">
        <f t="shared" si="6"/>
        <v>0</v>
      </c>
      <c r="H26" s="34">
        <f t="shared" si="6"/>
        <v>0</v>
      </c>
      <c r="I26" s="34">
        <f t="shared" si="6"/>
        <v>0</v>
      </c>
      <c r="J26" s="34">
        <f t="shared" si="6"/>
        <v>0</v>
      </c>
      <c r="K26" s="34">
        <f t="shared" si="6"/>
        <v>0</v>
      </c>
    </row>
    <row r="27" spans="1:11">
      <c r="A27" s="115" t="s">
        <v>1479</v>
      </c>
      <c r="B27" s="158">
        <f t="shared" ref="B27:B48" si="7">SUM(C27:K27)</f>
        <v>503</v>
      </c>
      <c r="C27" s="158" t="s">
        <v>1685</v>
      </c>
      <c r="D27" s="157">
        <v>299</v>
      </c>
      <c r="E27" s="157">
        <v>204</v>
      </c>
      <c r="F27" s="158" t="s">
        <v>1685</v>
      </c>
      <c r="G27" s="158" t="s">
        <v>1685</v>
      </c>
      <c r="H27" s="158" t="s">
        <v>1685</v>
      </c>
      <c r="I27" s="158" t="s">
        <v>1685</v>
      </c>
      <c r="J27" s="158" t="s">
        <v>1685</v>
      </c>
      <c r="K27" s="158" t="s">
        <v>1685</v>
      </c>
    </row>
    <row r="28" spans="1:11">
      <c r="A28" s="115" t="s">
        <v>1480</v>
      </c>
      <c r="B28" s="158">
        <f t="shared" si="7"/>
        <v>132</v>
      </c>
      <c r="C28" s="158" t="s">
        <v>1685</v>
      </c>
      <c r="D28" s="158" t="s">
        <v>1685</v>
      </c>
      <c r="E28" s="158" t="s">
        <v>1685</v>
      </c>
      <c r="F28" s="157">
        <v>132</v>
      </c>
      <c r="G28" s="158" t="s">
        <v>1685</v>
      </c>
      <c r="H28" s="158" t="s">
        <v>1685</v>
      </c>
      <c r="I28" s="158" t="s">
        <v>1685</v>
      </c>
      <c r="J28" s="158" t="s">
        <v>1685</v>
      </c>
      <c r="K28" s="158" t="s">
        <v>1685</v>
      </c>
    </row>
    <row r="29" spans="1:11">
      <c r="A29" s="115" t="s">
        <v>1481</v>
      </c>
      <c r="B29" s="158">
        <f t="shared" si="7"/>
        <v>544</v>
      </c>
      <c r="C29" s="158" t="s">
        <v>1685</v>
      </c>
      <c r="D29" s="157">
        <v>544</v>
      </c>
      <c r="E29" s="158" t="s">
        <v>1685</v>
      </c>
      <c r="F29" s="158" t="s">
        <v>1685</v>
      </c>
      <c r="G29" s="158" t="s">
        <v>1685</v>
      </c>
      <c r="H29" s="158" t="s">
        <v>1685</v>
      </c>
      <c r="I29" s="158" t="s">
        <v>1685</v>
      </c>
      <c r="J29" s="158" t="s">
        <v>1685</v>
      </c>
      <c r="K29" s="158" t="s">
        <v>1685</v>
      </c>
    </row>
    <row r="30" spans="1:11">
      <c r="A30" s="115" t="s">
        <v>371</v>
      </c>
      <c r="B30" s="158">
        <f t="shared" si="7"/>
        <v>195</v>
      </c>
      <c r="C30" s="158" t="s">
        <v>1685</v>
      </c>
      <c r="D30" s="158" t="s">
        <v>1685</v>
      </c>
      <c r="E30" s="158" t="s">
        <v>1685</v>
      </c>
      <c r="F30" s="158" t="s">
        <v>1685</v>
      </c>
      <c r="G30" s="131">
        <v>195</v>
      </c>
      <c r="H30" s="158" t="s">
        <v>1685</v>
      </c>
      <c r="I30" s="158" t="s">
        <v>1685</v>
      </c>
      <c r="J30" s="158" t="s">
        <v>1685</v>
      </c>
      <c r="K30" s="158" t="s">
        <v>1685</v>
      </c>
    </row>
    <row r="31" spans="1:11">
      <c r="A31" s="115" t="s">
        <v>1483</v>
      </c>
      <c r="B31" s="158">
        <f t="shared" si="7"/>
        <v>174</v>
      </c>
      <c r="C31" s="158" t="s">
        <v>1685</v>
      </c>
      <c r="D31" s="158" t="s">
        <v>1685</v>
      </c>
      <c r="E31" s="158" t="s">
        <v>1685</v>
      </c>
      <c r="F31" s="131">
        <v>174</v>
      </c>
      <c r="G31" s="158" t="s">
        <v>1685</v>
      </c>
      <c r="H31" s="158" t="s">
        <v>1685</v>
      </c>
      <c r="I31" s="158" t="s">
        <v>1685</v>
      </c>
      <c r="J31" s="158" t="s">
        <v>1685</v>
      </c>
      <c r="K31" s="158" t="s">
        <v>1685</v>
      </c>
    </row>
    <row r="32" spans="1:11">
      <c r="A32" s="115" t="s">
        <v>372</v>
      </c>
      <c r="B32" s="158" t="s">
        <v>1685</v>
      </c>
      <c r="C32" s="158" t="s">
        <v>1685</v>
      </c>
      <c r="D32" s="158" t="s">
        <v>1685</v>
      </c>
      <c r="E32" s="158" t="s">
        <v>1685</v>
      </c>
      <c r="F32" s="158" t="s">
        <v>1685</v>
      </c>
      <c r="G32" s="158" t="s">
        <v>1685</v>
      </c>
      <c r="H32" s="158" t="s">
        <v>1685</v>
      </c>
      <c r="I32" s="158" t="s">
        <v>1685</v>
      </c>
      <c r="J32" s="158" t="s">
        <v>1685</v>
      </c>
      <c r="K32" s="158" t="s">
        <v>1685</v>
      </c>
    </row>
    <row r="33" spans="1:11">
      <c r="A33" s="115" t="s">
        <v>369</v>
      </c>
      <c r="B33" s="158">
        <f t="shared" si="7"/>
        <v>146</v>
      </c>
      <c r="C33" s="158" t="s">
        <v>1685</v>
      </c>
      <c r="D33" s="158" t="s">
        <v>1685</v>
      </c>
      <c r="E33" s="158" t="s">
        <v>1685</v>
      </c>
      <c r="F33" s="131">
        <v>146</v>
      </c>
      <c r="G33" s="158" t="s">
        <v>1685</v>
      </c>
      <c r="H33" s="158" t="s">
        <v>1685</v>
      </c>
      <c r="I33" s="158" t="s">
        <v>1685</v>
      </c>
      <c r="J33" s="158" t="s">
        <v>1685</v>
      </c>
      <c r="K33" s="158" t="s">
        <v>1685</v>
      </c>
    </row>
    <row r="34" spans="1:11">
      <c r="A34" s="115" t="s">
        <v>370</v>
      </c>
      <c r="B34" s="158" t="s">
        <v>1685</v>
      </c>
      <c r="C34" s="158" t="s">
        <v>1685</v>
      </c>
      <c r="D34" s="158" t="s">
        <v>1685</v>
      </c>
      <c r="E34" s="158" t="s">
        <v>1685</v>
      </c>
      <c r="F34" s="158" t="s">
        <v>1685</v>
      </c>
      <c r="G34" s="158" t="s">
        <v>1685</v>
      </c>
      <c r="H34" s="158" t="s">
        <v>1685</v>
      </c>
      <c r="I34" s="158" t="s">
        <v>1685</v>
      </c>
      <c r="J34" s="158" t="s">
        <v>1685</v>
      </c>
      <c r="K34" s="158" t="s">
        <v>1685</v>
      </c>
    </row>
    <row r="35" spans="1:11">
      <c r="A35" s="115" t="s">
        <v>368</v>
      </c>
      <c r="B35" s="158">
        <f t="shared" si="7"/>
        <v>848</v>
      </c>
      <c r="C35" s="158" t="s">
        <v>1685</v>
      </c>
      <c r="D35" s="158" t="s">
        <v>1685</v>
      </c>
      <c r="E35" s="131">
        <v>677</v>
      </c>
      <c r="F35" s="131">
        <v>171</v>
      </c>
      <c r="G35" s="158" t="s">
        <v>1685</v>
      </c>
      <c r="H35" s="158" t="s">
        <v>1685</v>
      </c>
      <c r="I35" s="158" t="s">
        <v>1685</v>
      </c>
      <c r="J35" s="158" t="s">
        <v>1685</v>
      </c>
      <c r="K35" s="158" t="s">
        <v>1685</v>
      </c>
    </row>
    <row r="36" spans="1:11">
      <c r="A36" s="115" t="s">
        <v>374</v>
      </c>
      <c r="B36" s="158">
        <f t="shared" si="7"/>
        <v>168</v>
      </c>
      <c r="C36" s="158" t="s">
        <v>1685</v>
      </c>
      <c r="D36" s="158" t="s">
        <v>1685</v>
      </c>
      <c r="E36" s="158" t="s">
        <v>1685</v>
      </c>
      <c r="F36" s="131">
        <v>168</v>
      </c>
      <c r="G36" s="158" t="s">
        <v>1685</v>
      </c>
      <c r="H36" s="158" t="s">
        <v>1685</v>
      </c>
      <c r="I36" s="158" t="s">
        <v>1685</v>
      </c>
      <c r="J36" s="158" t="s">
        <v>1685</v>
      </c>
      <c r="K36" s="158" t="s">
        <v>1685</v>
      </c>
    </row>
    <row r="37" spans="1:11">
      <c r="A37" s="115" t="s">
        <v>1489</v>
      </c>
      <c r="B37" s="158">
        <f t="shared" si="7"/>
        <v>870</v>
      </c>
      <c r="C37" s="131">
        <v>684</v>
      </c>
      <c r="D37" s="158" t="s">
        <v>1685</v>
      </c>
      <c r="E37" s="158" t="s">
        <v>1685</v>
      </c>
      <c r="F37" s="131">
        <v>186</v>
      </c>
      <c r="G37" s="158" t="s">
        <v>1685</v>
      </c>
      <c r="H37" s="158" t="s">
        <v>1685</v>
      </c>
      <c r="I37" s="158" t="s">
        <v>1685</v>
      </c>
      <c r="J37" s="158" t="s">
        <v>1685</v>
      </c>
      <c r="K37" s="158" t="s">
        <v>1685</v>
      </c>
    </row>
    <row r="38" spans="1:11">
      <c r="A38" s="115" t="s">
        <v>380</v>
      </c>
      <c r="B38" s="158">
        <f t="shared" si="7"/>
        <v>100</v>
      </c>
      <c r="C38" s="158" t="s">
        <v>1685</v>
      </c>
      <c r="D38" s="158" t="s">
        <v>1685</v>
      </c>
      <c r="E38" s="131">
        <v>100</v>
      </c>
      <c r="F38" s="158" t="s">
        <v>1685</v>
      </c>
      <c r="G38" s="158" t="s">
        <v>1685</v>
      </c>
      <c r="H38" s="158" t="s">
        <v>1685</v>
      </c>
      <c r="I38" s="158" t="s">
        <v>1685</v>
      </c>
      <c r="J38" s="158" t="s">
        <v>1685</v>
      </c>
      <c r="K38" s="158" t="s">
        <v>1685</v>
      </c>
    </row>
    <row r="39" spans="1:11">
      <c r="A39" s="115" t="s">
        <v>367</v>
      </c>
      <c r="B39" s="158">
        <f t="shared" si="7"/>
        <v>199</v>
      </c>
      <c r="C39" s="158" t="s">
        <v>1685</v>
      </c>
      <c r="D39" s="158" t="s">
        <v>1685</v>
      </c>
      <c r="E39" s="131">
        <v>199</v>
      </c>
      <c r="F39" s="158" t="s">
        <v>1685</v>
      </c>
      <c r="G39" s="158" t="s">
        <v>1685</v>
      </c>
      <c r="H39" s="158" t="s">
        <v>1685</v>
      </c>
      <c r="I39" s="158" t="s">
        <v>1685</v>
      </c>
      <c r="J39" s="158" t="s">
        <v>1685</v>
      </c>
      <c r="K39" s="158" t="s">
        <v>1685</v>
      </c>
    </row>
    <row r="40" spans="1:11">
      <c r="A40" s="115" t="s">
        <v>383</v>
      </c>
      <c r="B40" s="158" t="s">
        <v>1685</v>
      </c>
      <c r="C40" s="158" t="s">
        <v>1685</v>
      </c>
      <c r="D40" s="158" t="s">
        <v>1685</v>
      </c>
      <c r="E40" s="158" t="s">
        <v>1685</v>
      </c>
      <c r="F40" s="158" t="s">
        <v>1685</v>
      </c>
      <c r="G40" s="158" t="s">
        <v>1685</v>
      </c>
      <c r="H40" s="158" t="s">
        <v>1685</v>
      </c>
      <c r="I40" s="158" t="s">
        <v>1685</v>
      </c>
      <c r="J40" s="158" t="s">
        <v>1685</v>
      </c>
      <c r="K40" s="158" t="s">
        <v>1685</v>
      </c>
    </row>
    <row r="41" spans="1:11">
      <c r="A41" s="115" t="s">
        <v>377</v>
      </c>
      <c r="B41" s="158" t="s">
        <v>1685</v>
      </c>
      <c r="C41" s="158" t="s">
        <v>1685</v>
      </c>
      <c r="D41" s="158" t="s">
        <v>1685</v>
      </c>
      <c r="E41" s="158" t="s">
        <v>1685</v>
      </c>
      <c r="F41" s="158" t="s">
        <v>1685</v>
      </c>
      <c r="G41" s="158" t="s">
        <v>1685</v>
      </c>
      <c r="H41" s="158" t="s">
        <v>1685</v>
      </c>
      <c r="I41" s="158" t="s">
        <v>1685</v>
      </c>
      <c r="J41" s="158" t="s">
        <v>1685</v>
      </c>
      <c r="K41" s="158" t="s">
        <v>1685</v>
      </c>
    </row>
    <row r="42" spans="1:11">
      <c r="A42" s="115" t="s">
        <v>373</v>
      </c>
      <c r="B42" s="158">
        <f t="shared" si="7"/>
        <v>132</v>
      </c>
      <c r="C42" s="158" t="s">
        <v>1685</v>
      </c>
      <c r="D42" s="158" t="s">
        <v>1685</v>
      </c>
      <c r="E42" s="158" t="s">
        <v>1685</v>
      </c>
      <c r="F42" s="131">
        <v>132</v>
      </c>
      <c r="G42" s="158" t="s">
        <v>1685</v>
      </c>
      <c r="H42" s="158" t="s">
        <v>1685</v>
      </c>
      <c r="I42" s="158" t="s">
        <v>1685</v>
      </c>
      <c r="J42" s="158" t="s">
        <v>1685</v>
      </c>
      <c r="K42" s="158" t="s">
        <v>1685</v>
      </c>
    </row>
    <row r="43" spans="1:11">
      <c r="A43" s="115" t="s">
        <v>382</v>
      </c>
      <c r="B43" s="158">
        <f t="shared" si="7"/>
        <v>270</v>
      </c>
      <c r="C43" s="158" t="s">
        <v>1685</v>
      </c>
      <c r="D43" s="158" t="s">
        <v>1685</v>
      </c>
      <c r="E43" s="131">
        <v>100</v>
      </c>
      <c r="F43" s="131">
        <v>170</v>
      </c>
      <c r="G43" s="158" t="s">
        <v>1685</v>
      </c>
      <c r="H43" s="158" t="s">
        <v>1685</v>
      </c>
      <c r="I43" s="158" t="s">
        <v>1685</v>
      </c>
      <c r="J43" s="158" t="s">
        <v>1685</v>
      </c>
      <c r="K43" s="158" t="s">
        <v>1685</v>
      </c>
    </row>
    <row r="44" spans="1:11">
      <c r="A44" s="115" t="s">
        <v>376</v>
      </c>
      <c r="B44" s="158">
        <f t="shared" si="7"/>
        <v>142</v>
      </c>
      <c r="C44" s="158" t="s">
        <v>1685</v>
      </c>
      <c r="D44" s="158" t="s">
        <v>1685</v>
      </c>
      <c r="E44" s="158" t="s">
        <v>1685</v>
      </c>
      <c r="F44" s="131">
        <v>142</v>
      </c>
      <c r="G44" s="158" t="s">
        <v>1685</v>
      </c>
      <c r="H44" s="158" t="s">
        <v>1685</v>
      </c>
      <c r="I44" s="158" t="s">
        <v>1685</v>
      </c>
      <c r="J44" s="158" t="s">
        <v>1685</v>
      </c>
      <c r="K44" s="158" t="s">
        <v>1685</v>
      </c>
    </row>
    <row r="45" spans="1:11">
      <c r="A45" s="115" t="s">
        <v>379</v>
      </c>
      <c r="B45" s="158">
        <f t="shared" si="7"/>
        <v>155</v>
      </c>
      <c r="C45" s="158" t="s">
        <v>1685</v>
      </c>
      <c r="D45" s="158" t="s">
        <v>1685</v>
      </c>
      <c r="E45" s="158" t="s">
        <v>1685</v>
      </c>
      <c r="F45" s="131">
        <v>155</v>
      </c>
      <c r="G45" s="158" t="s">
        <v>1685</v>
      </c>
      <c r="H45" s="158" t="s">
        <v>1685</v>
      </c>
      <c r="I45" s="158" t="s">
        <v>1685</v>
      </c>
      <c r="J45" s="158" t="s">
        <v>1685</v>
      </c>
      <c r="K45" s="158" t="s">
        <v>1685</v>
      </c>
    </row>
    <row r="46" spans="1:11">
      <c r="A46" s="115" t="s">
        <v>378</v>
      </c>
      <c r="B46" s="158" t="s">
        <v>1685</v>
      </c>
      <c r="C46" s="158" t="s">
        <v>1685</v>
      </c>
      <c r="D46" s="158" t="s">
        <v>1685</v>
      </c>
      <c r="E46" s="158" t="s">
        <v>1685</v>
      </c>
      <c r="F46" s="158" t="s">
        <v>1685</v>
      </c>
      <c r="G46" s="158" t="s">
        <v>1685</v>
      </c>
      <c r="H46" s="158" t="s">
        <v>1685</v>
      </c>
      <c r="I46" s="158" t="s">
        <v>1685</v>
      </c>
      <c r="J46" s="158" t="s">
        <v>1685</v>
      </c>
      <c r="K46" s="158" t="s">
        <v>1685</v>
      </c>
    </row>
    <row r="47" spans="1:11">
      <c r="A47" s="115" t="s">
        <v>381</v>
      </c>
      <c r="B47" s="158">
        <f t="shared" si="7"/>
        <v>66</v>
      </c>
      <c r="C47" s="158" t="s">
        <v>1685</v>
      </c>
      <c r="D47" s="158" t="s">
        <v>1685</v>
      </c>
      <c r="E47" s="158" t="s">
        <v>1685</v>
      </c>
      <c r="F47" s="131">
        <v>66</v>
      </c>
      <c r="G47" s="158" t="s">
        <v>1685</v>
      </c>
      <c r="H47" s="158" t="s">
        <v>1685</v>
      </c>
      <c r="I47" s="158" t="s">
        <v>1685</v>
      </c>
      <c r="J47" s="158" t="s">
        <v>1685</v>
      </c>
      <c r="K47" s="158" t="s">
        <v>1685</v>
      </c>
    </row>
    <row r="48" spans="1:11">
      <c r="A48" s="115" t="s">
        <v>375</v>
      </c>
      <c r="B48" s="158">
        <f t="shared" si="7"/>
        <v>80</v>
      </c>
      <c r="C48" s="158" t="s">
        <v>1685</v>
      </c>
      <c r="D48" s="158" t="s">
        <v>1685</v>
      </c>
      <c r="E48" s="158" t="s">
        <v>1685</v>
      </c>
      <c r="F48" s="131">
        <v>80</v>
      </c>
      <c r="G48" s="158" t="s">
        <v>1685</v>
      </c>
      <c r="H48" s="158" t="s">
        <v>1685</v>
      </c>
      <c r="I48" s="158" t="s">
        <v>1685</v>
      </c>
      <c r="J48" s="158" t="s">
        <v>1685</v>
      </c>
      <c r="K48" s="158" t="s">
        <v>1685</v>
      </c>
    </row>
    <row r="49" spans="1:11">
      <c r="A49" s="241" t="s">
        <v>1686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</row>
  </sheetData>
  <mergeCells count="2">
    <mergeCell ref="A1:K1"/>
    <mergeCell ref="A49:K49"/>
  </mergeCells>
  <phoneticPr fontId="4" type="noConversion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1" workbookViewId="0">
      <selection activeCell="A2" sqref="A2:E43"/>
    </sheetView>
  </sheetViews>
  <sheetFormatPr defaultRowHeight="16.5"/>
  <cols>
    <col min="1" max="1" width="15.125" bestFit="1" customWidth="1"/>
    <col min="2" max="2" width="18.625" bestFit="1" customWidth="1"/>
    <col min="4" max="4" width="17.25" bestFit="1" customWidth="1"/>
    <col min="5" max="5" width="11" bestFit="1" customWidth="1"/>
    <col min="6" max="6" width="12.75" bestFit="1" customWidth="1"/>
    <col min="7" max="7" width="17.75" bestFit="1" customWidth="1"/>
  </cols>
  <sheetData>
    <row r="1" spans="1:11" ht="24">
      <c r="A1" s="186" t="s">
        <v>1688</v>
      </c>
      <c r="B1" s="186"/>
      <c r="C1" s="186"/>
      <c r="D1" s="186"/>
      <c r="E1" s="186"/>
      <c r="F1" s="1" t="s">
        <v>1677</v>
      </c>
      <c r="G1" s="1" t="s">
        <v>1678</v>
      </c>
      <c r="H1" s="88"/>
      <c r="I1" s="88"/>
      <c r="J1" s="88"/>
      <c r="K1" s="88"/>
    </row>
    <row r="2" spans="1:11">
      <c r="A2" s="87" t="s">
        <v>1667</v>
      </c>
      <c r="B2" s="87" t="s">
        <v>1272</v>
      </c>
      <c r="C2" s="87" t="s">
        <v>1273</v>
      </c>
      <c r="D2" s="89" t="s">
        <v>1274</v>
      </c>
      <c r="E2" s="87" t="s">
        <v>1275</v>
      </c>
      <c r="G2" s="88"/>
      <c r="H2" s="88"/>
      <c r="I2" s="88"/>
      <c r="J2" s="88"/>
      <c r="K2" s="88"/>
    </row>
    <row r="3" spans="1:11">
      <c r="A3" s="35" t="s">
        <v>86</v>
      </c>
      <c r="B3" s="26">
        <f>SUM(B4:B20)</f>
        <v>261</v>
      </c>
      <c r="C3" s="26">
        <f t="shared" ref="C3:E3" si="0">SUM(C4:C20)</f>
        <v>1338</v>
      </c>
      <c r="D3" s="26">
        <f t="shared" si="0"/>
        <v>104</v>
      </c>
      <c r="E3" s="10">
        <f t="shared" si="0"/>
        <v>1898</v>
      </c>
      <c r="G3" s="88"/>
      <c r="H3" s="88"/>
      <c r="I3" s="88"/>
      <c r="J3" s="88"/>
      <c r="K3" s="88"/>
    </row>
    <row r="4" spans="1:11">
      <c r="A4" s="113" t="s">
        <v>161</v>
      </c>
      <c r="B4" s="2">
        <v>25</v>
      </c>
      <c r="C4" s="10">
        <v>36</v>
      </c>
      <c r="D4" s="1" t="s">
        <v>1685</v>
      </c>
      <c r="E4" s="1" t="s">
        <v>1685</v>
      </c>
    </row>
    <row r="5" spans="1:11">
      <c r="A5" s="113" t="s">
        <v>162</v>
      </c>
      <c r="B5" s="2">
        <v>16</v>
      </c>
      <c r="C5" s="24">
        <v>10</v>
      </c>
      <c r="D5" s="128">
        <v>14</v>
      </c>
      <c r="E5" s="1">
        <v>5</v>
      </c>
    </row>
    <row r="6" spans="1:11">
      <c r="A6" s="113" t="s">
        <v>163</v>
      </c>
      <c r="B6" s="2">
        <v>9</v>
      </c>
      <c r="C6" s="24">
        <v>16</v>
      </c>
      <c r="D6" s="1">
        <v>2</v>
      </c>
      <c r="E6" s="1">
        <v>18</v>
      </c>
    </row>
    <row r="7" spans="1:11">
      <c r="A7" s="113" t="s">
        <v>164</v>
      </c>
      <c r="B7" s="2">
        <v>10</v>
      </c>
      <c r="C7" s="1">
        <v>26</v>
      </c>
      <c r="D7" s="1">
        <v>10</v>
      </c>
      <c r="E7" s="1">
        <v>25</v>
      </c>
    </row>
    <row r="8" spans="1:11">
      <c r="A8" s="113" t="s">
        <v>165</v>
      </c>
      <c r="B8" s="2">
        <v>5</v>
      </c>
      <c r="C8" s="1">
        <v>1</v>
      </c>
      <c r="D8" s="1">
        <v>9</v>
      </c>
      <c r="E8" s="1">
        <v>10</v>
      </c>
    </row>
    <row r="9" spans="1:11">
      <c r="A9" s="113" t="s">
        <v>166</v>
      </c>
      <c r="B9" s="2">
        <v>5</v>
      </c>
      <c r="C9" s="1">
        <v>6</v>
      </c>
      <c r="D9" s="1">
        <v>1</v>
      </c>
      <c r="E9" s="1">
        <v>7</v>
      </c>
    </row>
    <row r="10" spans="1:11">
      <c r="A10" s="113" t="s">
        <v>167</v>
      </c>
      <c r="B10" s="2">
        <v>5</v>
      </c>
      <c r="C10" s="1">
        <v>8</v>
      </c>
      <c r="D10" s="1">
        <v>1</v>
      </c>
      <c r="E10" s="1">
        <v>11</v>
      </c>
    </row>
    <row r="11" spans="1:11">
      <c r="A11" s="113" t="s">
        <v>168</v>
      </c>
      <c r="B11" s="2">
        <v>1</v>
      </c>
      <c r="C11" s="1">
        <v>10</v>
      </c>
      <c r="D11" s="1">
        <v>1</v>
      </c>
      <c r="E11" s="1">
        <v>7</v>
      </c>
    </row>
    <row r="12" spans="1:11">
      <c r="A12" s="113" t="s">
        <v>169</v>
      </c>
      <c r="B12" s="2">
        <v>49</v>
      </c>
      <c r="C12" s="1">
        <v>116</v>
      </c>
      <c r="D12" s="1">
        <v>20</v>
      </c>
      <c r="E12" s="1">
        <v>158</v>
      </c>
    </row>
    <row r="13" spans="1:11">
      <c r="A13" s="113" t="s">
        <v>202</v>
      </c>
      <c r="B13" s="2">
        <v>18</v>
      </c>
      <c r="C13" s="1">
        <v>99</v>
      </c>
      <c r="D13" s="1">
        <v>10</v>
      </c>
      <c r="E13" s="1">
        <v>129</v>
      </c>
    </row>
    <row r="14" spans="1:11">
      <c r="A14" s="113" t="s">
        <v>170</v>
      </c>
      <c r="B14" s="2">
        <v>14</v>
      </c>
      <c r="C14" s="1">
        <v>95</v>
      </c>
      <c r="D14" s="1">
        <v>4</v>
      </c>
      <c r="E14" s="1">
        <v>159</v>
      </c>
    </row>
    <row r="15" spans="1:11">
      <c r="A15" s="113" t="s">
        <v>171</v>
      </c>
      <c r="B15" s="2">
        <v>16</v>
      </c>
      <c r="C15" s="1">
        <v>150</v>
      </c>
      <c r="D15" s="1">
        <v>8</v>
      </c>
      <c r="E15" s="1">
        <v>236</v>
      </c>
    </row>
    <row r="16" spans="1:11">
      <c r="A16" s="113" t="s">
        <v>201</v>
      </c>
      <c r="B16" s="2">
        <v>15</v>
      </c>
      <c r="C16" s="1">
        <v>148</v>
      </c>
      <c r="D16" s="1">
        <v>6</v>
      </c>
      <c r="E16" s="1">
        <v>240</v>
      </c>
    </row>
    <row r="17" spans="1:5">
      <c r="A17" s="113" t="s">
        <v>85</v>
      </c>
      <c r="B17" s="2">
        <v>22</v>
      </c>
      <c r="C17" s="1">
        <v>217</v>
      </c>
      <c r="D17" s="1">
        <v>7</v>
      </c>
      <c r="E17" s="1">
        <v>327</v>
      </c>
    </row>
    <row r="18" spans="1:5">
      <c r="A18" s="113" t="s">
        <v>172</v>
      </c>
      <c r="B18" s="2">
        <v>24</v>
      </c>
      <c r="C18" s="1">
        <v>216</v>
      </c>
      <c r="D18" s="1">
        <v>2</v>
      </c>
      <c r="E18" s="1">
        <v>298</v>
      </c>
    </row>
    <row r="19" spans="1:5">
      <c r="A19" s="113" t="s">
        <v>173</v>
      </c>
      <c r="B19" s="2">
        <v>21</v>
      </c>
      <c r="C19" s="1">
        <v>173</v>
      </c>
      <c r="D19" s="1">
        <v>7</v>
      </c>
      <c r="E19" s="1">
        <v>220</v>
      </c>
    </row>
    <row r="20" spans="1:5">
      <c r="A20" s="113" t="s">
        <v>174</v>
      </c>
      <c r="B20" s="2">
        <v>6</v>
      </c>
      <c r="C20" s="1">
        <v>11</v>
      </c>
      <c r="D20" s="24">
        <v>2</v>
      </c>
      <c r="E20" s="24">
        <v>48</v>
      </c>
    </row>
    <row r="21" spans="1:5">
      <c r="A21" s="115" t="s">
        <v>1479</v>
      </c>
      <c r="B21" s="2">
        <v>1</v>
      </c>
      <c r="C21" s="1">
        <v>1</v>
      </c>
      <c r="D21" s="1" t="s">
        <v>1685</v>
      </c>
      <c r="E21" s="1" t="s">
        <v>1685</v>
      </c>
    </row>
    <row r="22" spans="1:5">
      <c r="A22" s="115" t="s">
        <v>1480</v>
      </c>
      <c r="B22" s="2">
        <v>1</v>
      </c>
      <c r="C22" s="1">
        <v>12</v>
      </c>
      <c r="D22" s="1" t="s">
        <v>1685</v>
      </c>
      <c r="E22" s="1">
        <v>28</v>
      </c>
    </row>
    <row r="23" spans="1:5">
      <c r="A23" s="115" t="s">
        <v>1481</v>
      </c>
      <c r="B23" s="2">
        <v>1</v>
      </c>
      <c r="C23" s="1">
        <v>9</v>
      </c>
      <c r="D23" s="1">
        <v>2</v>
      </c>
      <c r="E23" s="1">
        <v>22</v>
      </c>
    </row>
    <row r="24" spans="1:5">
      <c r="A24" s="115" t="s">
        <v>371</v>
      </c>
      <c r="B24" s="2">
        <v>1</v>
      </c>
      <c r="C24" s="1">
        <v>14</v>
      </c>
      <c r="D24" s="1">
        <v>1</v>
      </c>
      <c r="E24" s="1">
        <v>15</v>
      </c>
    </row>
    <row r="25" spans="1:5">
      <c r="A25" s="115" t="s">
        <v>1483</v>
      </c>
      <c r="B25" s="2">
        <v>1</v>
      </c>
      <c r="C25" s="1">
        <v>8</v>
      </c>
      <c r="D25" s="1">
        <v>2</v>
      </c>
      <c r="E25" s="1">
        <v>14</v>
      </c>
    </row>
    <row r="26" spans="1:5">
      <c r="A26" s="115" t="s">
        <v>372</v>
      </c>
      <c r="B26" s="2">
        <v>1</v>
      </c>
      <c r="C26" s="1">
        <v>11</v>
      </c>
      <c r="D26" s="1" t="s">
        <v>1685</v>
      </c>
      <c r="E26" s="1">
        <v>11</v>
      </c>
    </row>
    <row r="27" spans="1:5">
      <c r="A27" s="115" t="s">
        <v>369</v>
      </c>
      <c r="B27" s="2">
        <v>1</v>
      </c>
      <c r="C27" s="1">
        <v>8</v>
      </c>
      <c r="D27" s="1" t="s">
        <v>1685</v>
      </c>
      <c r="E27" s="1">
        <v>15</v>
      </c>
    </row>
    <row r="28" spans="1:5">
      <c r="A28" s="115" t="s">
        <v>370</v>
      </c>
      <c r="B28" s="2">
        <v>1</v>
      </c>
      <c r="C28" s="1">
        <v>7</v>
      </c>
      <c r="D28" s="1" t="s">
        <v>1685</v>
      </c>
      <c r="E28" s="1">
        <v>12</v>
      </c>
    </row>
    <row r="29" spans="1:5">
      <c r="A29" s="115" t="s">
        <v>368</v>
      </c>
      <c r="B29" s="2">
        <v>1</v>
      </c>
      <c r="C29" s="1">
        <v>16</v>
      </c>
      <c r="D29" s="1" t="s">
        <v>1685</v>
      </c>
      <c r="E29" s="1">
        <v>26</v>
      </c>
    </row>
    <row r="30" spans="1:5">
      <c r="A30" s="115" t="s">
        <v>374</v>
      </c>
      <c r="B30" s="2">
        <v>1</v>
      </c>
      <c r="C30" s="1">
        <v>10</v>
      </c>
      <c r="D30" s="1" t="s">
        <v>1685</v>
      </c>
      <c r="E30" s="1">
        <v>15</v>
      </c>
    </row>
    <row r="31" spans="1:5">
      <c r="A31" s="115" t="s">
        <v>1489</v>
      </c>
      <c r="B31" s="2">
        <v>1</v>
      </c>
      <c r="C31" s="1">
        <v>12</v>
      </c>
      <c r="D31" s="1" t="s">
        <v>1685</v>
      </c>
      <c r="E31" s="1">
        <v>13</v>
      </c>
    </row>
    <row r="32" spans="1:5">
      <c r="A32" s="115" t="s">
        <v>380</v>
      </c>
      <c r="B32" s="2">
        <v>1</v>
      </c>
      <c r="C32" s="1">
        <v>8</v>
      </c>
      <c r="D32" s="1" t="s">
        <v>1685</v>
      </c>
      <c r="E32" s="1">
        <v>11</v>
      </c>
    </row>
    <row r="33" spans="1:5">
      <c r="A33" s="115" t="s">
        <v>367</v>
      </c>
      <c r="B33" s="2">
        <v>1</v>
      </c>
      <c r="C33" s="1">
        <v>10</v>
      </c>
      <c r="D33" s="1" t="s">
        <v>1685</v>
      </c>
      <c r="E33" s="1">
        <v>7</v>
      </c>
    </row>
    <row r="34" spans="1:5">
      <c r="A34" s="115" t="s">
        <v>383</v>
      </c>
      <c r="B34" s="2">
        <v>1</v>
      </c>
      <c r="C34" s="1">
        <v>13</v>
      </c>
      <c r="D34" s="1" t="s">
        <v>1685</v>
      </c>
      <c r="E34" s="1">
        <v>18</v>
      </c>
    </row>
    <row r="35" spans="1:5">
      <c r="A35" s="115" t="s">
        <v>377</v>
      </c>
      <c r="B35" s="2">
        <v>1</v>
      </c>
      <c r="C35" s="1">
        <v>10</v>
      </c>
      <c r="D35" s="1" t="s">
        <v>1685</v>
      </c>
      <c r="E35" s="1">
        <v>13</v>
      </c>
    </row>
    <row r="36" spans="1:5">
      <c r="A36" s="115" t="s">
        <v>373</v>
      </c>
      <c r="B36" s="2">
        <v>1</v>
      </c>
      <c r="C36" s="1">
        <v>8</v>
      </c>
      <c r="D36" s="1">
        <v>1</v>
      </c>
      <c r="E36" s="1">
        <v>11</v>
      </c>
    </row>
    <row r="37" spans="1:5">
      <c r="A37" s="115" t="s">
        <v>382</v>
      </c>
      <c r="B37" s="2">
        <v>1</v>
      </c>
      <c r="C37" s="1">
        <v>8</v>
      </c>
      <c r="D37" s="1" t="s">
        <v>1685</v>
      </c>
      <c r="E37" s="1">
        <v>16</v>
      </c>
    </row>
    <row r="38" spans="1:5">
      <c r="A38" s="115" t="s">
        <v>376</v>
      </c>
      <c r="B38" s="2">
        <v>1</v>
      </c>
      <c r="C38" s="1">
        <v>8</v>
      </c>
      <c r="D38" s="1" t="s">
        <v>1685</v>
      </c>
      <c r="E38" s="1">
        <v>13</v>
      </c>
    </row>
    <row r="39" spans="1:5">
      <c r="A39" s="115" t="s">
        <v>379</v>
      </c>
      <c r="B39" s="2">
        <v>1</v>
      </c>
      <c r="C39" s="1">
        <v>10</v>
      </c>
      <c r="D39" s="1" t="s">
        <v>1685</v>
      </c>
      <c r="E39" s="1">
        <v>11</v>
      </c>
    </row>
    <row r="40" spans="1:5">
      <c r="A40" s="115" t="s">
        <v>378</v>
      </c>
      <c r="B40" s="2">
        <v>1</v>
      </c>
      <c r="C40" s="1">
        <v>12</v>
      </c>
      <c r="D40" s="1">
        <v>1</v>
      </c>
      <c r="E40" s="1">
        <v>18</v>
      </c>
    </row>
    <row r="41" spans="1:5">
      <c r="A41" s="115" t="s">
        <v>381</v>
      </c>
      <c r="B41" s="2">
        <v>1</v>
      </c>
      <c r="C41" s="1">
        <v>6</v>
      </c>
      <c r="D41" s="1" t="s">
        <v>1685</v>
      </c>
      <c r="E41" s="1">
        <v>15</v>
      </c>
    </row>
    <row r="42" spans="1:5">
      <c r="A42" s="115" t="s">
        <v>375</v>
      </c>
      <c r="B42" s="2">
        <v>1</v>
      </c>
      <c r="C42" s="1">
        <v>16</v>
      </c>
      <c r="D42" s="1" t="s">
        <v>1685</v>
      </c>
      <c r="E42" s="1">
        <v>23</v>
      </c>
    </row>
    <row r="43" spans="1:5">
      <c r="A43" s="242" t="s">
        <v>1689</v>
      </c>
      <c r="B43" s="242"/>
      <c r="C43" s="242"/>
      <c r="D43" s="242"/>
      <c r="E43" s="242"/>
    </row>
  </sheetData>
  <mergeCells count="2">
    <mergeCell ref="A1:E1"/>
    <mergeCell ref="A43:E43"/>
  </mergeCells>
  <phoneticPr fontId="4" type="noConversion"/>
  <pageMargins left="0.7" right="0.7" top="0.75" bottom="0.75" header="0.3" footer="0.3"/>
  <ignoredErrors>
    <ignoredError sqref="B3:E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sqref="A1:C49"/>
    </sheetView>
  </sheetViews>
  <sheetFormatPr defaultRowHeight="16.5"/>
  <cols>
    <col min="1" max="1" width="15.125" bestFit="1" customWidth="1"/>
    <col min="3" max="3" width="11" bestFit="1" customWidth="1"/>
    <col min="4" max="4" width="26.125" bestFit="1" customWidth="1"/>
    <col min="5" max="5" width="17.125" bestFit="1" customWidth="1"/>
  </cols>
  <sheetData>
    <row r="1" spans="1:5" ht="24">
      <c r="A1" s="179" t="s">
        <v>1502</v>
      </c>
      <c r="B1" s="180"/>
      <c r="C1" s="181"/>
      <c r="D1" s="1" t="s">
        <v>1532</v>
      </c>
      <c r="E1" s="1" t="s">
        <v>1568</v>
      </c>
    </row>
    <row r="2" spans="1:5">
      <c r="A2" s="39" t="s">
        <v>1471</v>
      </c>
      <c r="B2" s="39" t="s">
        <v>7</v>
      </c>
      <c r="C2" s="39" t="s">
        <v>89</v>
      </c>
    </row>
    <row r="3" spans="1:5">
      <c r="A3" s="35" t="s">
        <v>86</v>
      </c>
      <c r="B3" s="2">
        <v>230028</v>
      </c>
      <c r="C3" s="3">
        <v>0.72099999999999997</v>
      </c>
    </row>
    <row r="4" spans="1:5">
      <c r="A4" s="35" t="s">
        <v>161</v>
      </c>
      <c r="B4" s="2">
        <v>39456</v>
      </c>
      <c r="C4" s="3">
        <v>0.55200000000000005</v>
      </c>
    </row>
    <row r="5" spans="1:5">
      <c r="A5" s="35" t="s">
        <v>162</v>
      </c>
      <c r="B5" s="2">
        <v>12866</v>
      </c>
      <c r="C5" s="3">
        <v>0.66400000000000003</v>
      </c>
    </row>
    <row r="6" spans="1:5">
      <c r="A6" s="35" t="s">
        <v>163</v>
      </c>
      <c r="B6" s="2">
        <v>9410</v>
      </c>
      <c r="C6" s="3">
        <v>0.70199999999999996</v>
      </c>
    </row>
    <row r="7" spans="1:5">
      <c r="A7" s="35" t="s">
        <v>164</v>
      </c>
      <c r="B7" s="2">
        <v>13659</v>
      </c>
      <c r="C7" s="3">
        <v>0.69399999999999995</v>
      </c>
    </row>
    <row r="8" spans="1:5">
      <c r="A8" s="35" t="s">
        <v>165</v>
      </c>
      <c r="B8" s="2">
        <v>6172</v>
      </c>
      <c r="C8" s="3">
        <v>0.70599999999999996</v>
      </c>
    </row>
    <row r="9" spans="1:5">
      <c r="A9" s="35" t="s">
        <v>166</v>
      </c>
      <c r="B9" s="2">
        <v>7194</v>
      </c>
      <c r="C9" s="3">
        <v>0.78700000000000003</v>
      </c>
    </row>
    <row r="10" spans="1:5">
      <c r="A10" s="35" t="s">
        <v>167</v>
      </c>
      <c r="B10" s="2">
        <v>5082</v>
      </c>
      <c r="C10" s="3">
        <v>0.81399999999999995</v>
      </c>
    </row>
    <row r="11" spans="1:5">
      <c r="A11" s="35" t="s">
        <v>168</v>
      </c>
      <c r="B11" s="2">
        <v>2761</v>
      </c>
      <c r="C11" s="3">
        <v>0.97099999999999997</v>
      </c>
    </row>
    <row r="12" spans="1:5">
      <c r="A12" s="35" t="s">
        <v>169</v>
      </c>
      <c r="B12" s="2">
        <v>68817</v>
      </c>
      <c r="C12" s="3">
        <v>0.76600000000000001</v>
      </c>
    </row>
    <row r="13" spans="1:5">
      <c r="A13" s="35" t="s">
        <v>202</v>
      </c>
      <c r="B13" s="2">
        <v>6688</v>
      </c>
      <c r="C13" s="3">
        <v>0.89300000000000002</v>
      </c>
    </row>
    <row r="14" spans="1:5">
      <c r="A14" s="35" t="s">
        <v>170</v>
      </c>
      <c r="B14" s="2">
        <v>7580</v>
      </c>
      <c r="C14" s="3">
        <v>0.88600000000000001</v>
      </c>
    </row>
    <row r="15" spans="1:5">
      <c r="A15" s="35" t="s">
        <v>171</v>
      </c>
      <c r="B15" s="2">
        <v>9436</v>
      </c>
      <c r="C15" s="3">
        <v>0.84199999999999997</v>
      </c>
    </row>
    <row r="16" spans="1:5">
      <c r="A16" s="35" t="s">
        <v>201</v>
      </c>
      <c r="B16" s="2">
        <v>6622</v>
      </c>
      <c r="C16" s="3">
        <v>0.78</v>
      </c>
    </row>
    <row r="17" spans="1:3">
      <c r="A17" s="35" t="s">
        <v>85</v>
      </c>
      <c r="B17" s="2">
        <v>7828</v>
      </c>
      <c r="C17" s="3">
        <v>0.97199999999999998</v>
      </c>
    </row>
    <row r="18" spans="1:3">
      <c r="A18" s="35" t="s">
        <v>172</v>
      </c>
      <c r="B18" s="2">
        <v>10186</v>
      </c>
      <c r="C18" s="3">
        <v>0.86</v>
      </c>
    </row>
    <row r="19" spans="1:3">
      <c r="A19" s="35" t="s">
        <v>173</v>
      </c>
      <c r="B19" s="2">
        <v>13049</v>
      </c>
      <c r="C19" s="3">
        <v>0.79900000000000004</v>
      </c>
    </row>
    <row r="20" spans="1:3">
      <c r="A20" s="35" t="s">
        <v>174</v>
      </c>
      <c r="B20" s="2">
        <v>3222</v>
      </c>
      <c r="C20" s="3">
        <v>0.82699999999999996</v>
      </c>
    </row>
    <row r="21" spans="1:3">
      <c r="A21" s="36" t="s">
        <v>1473</v>
      </c>
      <c r="B21" s="34">
        <f>SUM(B27,B41,B42,B43,B47,B48)</f>
        <v>1757</v>
      </c>
      <c r="C21" s="43"/>
    </row>
    <row r="22" spans="1:3">
      <c r="A22" s="36" t="s">
        <v>1474</v>
      </c>
      <c r="B22" s="34">
        <f>B28</f>
        <v>1121</v>
      </c>
      <c r="C22" s="43"/>
    </row>
    <row r="23" spans="1:3">
      <c r="A23" s="36" t="s">
        <v>1475</v>
      </c>
      <c r="B23" s="34">
        <f>SUM(B29,B31,B34,B35,B36)</f>
        <v>2534</v>
      </c>
      <c r="C23" s="43"/>
    </row>
    <row r="24" spans="1:3">
      <c r="A24" s="36" t="s">
        <v>1476</v>
      </c>
      <c r="B24" s="34">
        <f>SUM(B30,B33,B37)</f>
        <v>998</v>
      </c>
      <c r="C24" s="43"/>
    </row>
    <row r="25" spans="1:3">
      <c r="A25" s="36" t="s">
        <v>1477</v>
      </c>
      <c r="B25" s="34">
        <f>SUM(B38,B39,B40,B46)</f>
        <v>696</v>
      </c>
      <c r="C25" s="43"/>
    </row>
    <row r="26" spans="1:3">
      <c r="A26" s="36" t="s">
        <v>1478</v>
      </c>
      <c r="B26" s="34">
        <f>SUM(B32,B44,B45)</f>
        <v>722</v>
      </c>
      <c r="C26" s="43"/>
    </row>
    <row r="27" spans="1:3">
      <c r="A27" s="37" t="s">
        <v>1479</v>
      </c>
      <c r="B27" s="2">
        <v>815</v>
      </c>
      <c r="C27" s="3">
        <v>0.76200000000000001</v>
      </c>
    </row>
    <row r="28" spans="1:3">
      <c r="A28" s="37" t="s">
        <v>1480</v>
      </c>
      <c r="B28" s="2">
        <v>1121</v>
      </c>
      <c r="C28" s="3">
        <v>0.85299999999999998</v>
      </c>
    </row>
    <row r="29" spans="1:3">
      <c r="A29" s="37" t="s">
        <v>1481</v>
      </c>
      <c r="B29" s="2">
        <v>1389</v>
      </c>
      <c r="C29" s="3">
        <v>0.89700000000000002</v>
      </c>
    </row>
    <row r="30" spans="1:3">
      <c r="A30" s="37" t="s">
        <v>1482</v>
      </c>
      <c r="B30" s="2">
        <v>722</v>
      </c>
      <c r="C30" s="3">
        <v>1.0860000000000001</v>
      </c>
    </row>
    <row r="31" spans="1:3">
      <c r="A31" s="37" t="s">
        <v>1483</v>
      </c>
      <c r="B31" s="2">
        <v>827</v>
      </c>
      <c r="C31" s="3">
        <v>0.996</v>
      </c>
    </row>
    <row r="32" spans="1:3">
      <c r="A32" s="37" t="s">
        <v>1484</v>
      </c>
      <c r="B32" s="2">
        <v>188</v>
      </c>
      <c r="C32" s="3">
        <v>1.1319999999999999</v>
      </c>
    </row>
    <row r="33" spans="1:3">
      <c r="A33" s="37" t="s">
        <v>1485</v>
      </c>
      <c r="B33" s="2">
        <v>63</v>
      </c>
      <c r="C33" s="3">
        <v>0.84599999999999997</v>
      </c>
    </row>
    <row r="34" spans="1:3">
      <c r="A34" s="37" t="s">
        <v>1486</v>
      </c>
      <c r="B34" s="2">
        <v>51</v>
      </c>
      <c r="C34" s="3">
        <v>0.77</v>
      </c>
    </row>
    <row r="35" spans="1:3">
      <c r="A35" s="37" t="s">
        <v>1487</v>
      </c>
      <c r="B35" s="2">
        <v>164</v>
      </c>
      <c r="C35" s="3">
        <v>1.153</v>
      </c>
    </row>
    <row r="36" spans="1:3">
      <c r="A36" s="37" t="s">
        <v>1488</v>
      </c>
      <c r="B36" s="2">
        <v>103</v>
      </c>
      <c r="C36" s="3">
        <v>1.0920000000000001</v>
      </c>
    </row>
    <row r="37" spans="1:3">
      <c r="A37" s="37" t="s">
        <v>1489</v>
      </c>
      <c r="B37" s="2">
        <v>213</v>
      </c>
      <c r="C37" s="3">
        <v>0.89800000000000002</v>
      </c>
    </row>
    <row r="38" spans="1:3">
      <c r="A38" s="37" t="s">
        <v>1490</v>
      </c>
      <c r="B38" s="2">
        <v>137</v>
      </c>
      <c r="C38" s="3">
        <v>1.2569999999999999</v>
      </c>
    </row>
    <row r="39" spans="1:3">
      <c r="A39" s="37" t="s">
        <v>1491</v>
      </c>
      <c r="B39" s="2">
        <v>156</v>
      </c>
      <c r="C39" s="3">
        <v>1.468</v>
      </c>
    </row>
    <row r="40" spans="1:3">
      <c r="A40" s="37" t="s">
        <v>1492</v>
      </c>
      <c r="B40" s="2">
        <v>258</v>
      </c>
      <c r="C40" s="3">
        <v>1.3560000000000001</v>
      </c>
    </row>
    <row r="41" spans="1:3">
      <c r="A41" s="37" t="s">
        <v>1493</v>
      </c>
      <c r="B41" s="2">
        <v>187</v>
      </c>
      <c r="C41" s="3">
        <v>1.0089999999999999</v>
      </c>
    </row>
    <row r="42" spans="1:3">
      <c r="A42" s="37" t="s">
        <v>1494</v>
      </c>
      <c r="B42" s="2">
        <v>472</v>
      </c>
      <c r="C42" s="3">
        <v>0.96799999999999997</v>
      </c>
    </row>
    <row r="43" spans="1:3">
      <c r="A43" s="37" t="s">
        <v>1495</v>
      </c>
      <c r="B43" s="2">
        <v>100</v>
      </c>
      <c r="C43" s="3">
        <v>1.2170000000000001</v>
      </c>
    </row>
    <row r="44" spans="1:3">
      <c r="A44" s="37" t="s">
        <v>1496</v>
      </c>
      <c r="B44" s="2">
        <v>362</v>
      </c>
      <c r="C44" s="3">
        <v>1.651</v>
      </c>
    </row>
    <row r="45" spans="1:3">
      <c r="A45" s="37" t="s">
        <v>1497</v>
      </c>
      <c r="B45" s="2">
        <v>172</v>
      </c>
      <c r="C45" s="3">
        <v>1.1519999999999999</v>
      </c>
    </row>
    <row r="46" spans="1:3">
      <c r="A46" s="37" t="s">
        <v>1498</v>
      </c>
      <c r="B46" s="2">
        <v>145</v>
      </c>
      <c r="C46" s="3">
        <v>1.048</v>
      </c>
    </row>
    <row r="47" spans="1:3">
      <c r="A47" s="37" t="s">
        <v>1499</v>
      </c>
      <c r="B47" s="2">
        <v>81</v>
      </c>
      <c r="C47" s="3">
        <v>0.90800000000000003</v>
      </c>
    </row>
    <row r="48" spans="1:3">
      <c r="A48" s="37" t="s">
        <v>1500</v>
      </c>
      <c r="B48" s="2">
        <v>102</v>
      </c>
      <c r="C48" s="3">
        <v>1.1639999999999999</v>
      </c>
    </row>
    <row r="49" spans="1:3">
      <c r="A49" s="174" t="s">
        <v>1534</v>
      </c>
      <c r="B49" s="174"/>
      <c r="C49" s="174"/>
    </row>
  </sheetData>
  <mergeCells count="2">
    <mergeCell ref="A1:C1"/>
    <mergeCell ref="A49:C49"/>
  </mergeCells>
  <phoneticPr fontId="4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" sqref="A2:C43"/>
    </sheetView>
  </sheetViews>
  <sheetFormatPr defaultRowHeight="16.5"/>
  <cols>
    <col min="1" max="1" width="15.125" bestFit="1" customWidth="1"/>
    <col min="2" max="2" width="18.75" customWidth="1"/>
    <col min="3" max="3" width="22.25" customWidth="1"/>
    <col min="4" max="4" width="12.75" bestFit="1" customWidth="1"/>
    <col min="5" max="5" width="17.75" bestFit="1" customWidth="1"/>
  </cols>
  <sheetData>
    <row r="1" spans="1:5" ht="24">
      <c r="A1" s="202" t="s">
        <v>1690</v>
      </c>
      <c r="B1" s="202"/>
      <c r="C1" s="202"/>
      <c r="D1" s="1" t="s">
        <v>1691</v>
      </c>
      <c r="E1" s="1" t="s">
        <v>1678</v>
      </c>
    </row>
    <row r="2" spans="1:5">
      <c r="A2" s="87" t="s">
        <v>1667</v>
      </c>
      <c r="B2" s="86" t="s">
        <v>1276</v>
      </c>
      <c r="C2" s="86" t="s">
        <v>1277</v>
      </c>
    </row>
    <row r="3" spans="1:5">
      <c r="A3" s="35" t="s">
        <v>86</v>
      </c>
      <c r="B3" s="21">
        <v>17</v>
      </c>
      <c r="C3" s="21">
        <v>55</v>
      </c>
    </row>
    <row r="4" spans="1:5">
      <c r="A4" s="113" t="s">
        <v>161</v>
      </c>
      <c r="B4" s="21">
        <v>1</v>
      </c>
      <c r="C4" s="21">
        <v>4</v>
      </c>
    </row>
    <row r="5" spans="1:5">
      <c r="A5" s="113" t="s">
        <v>162</v>
      </c>
      <c r="B5" s="21">
        <v>1</v>
      </c>
      <c r="C5" s="21">
        <v>1</v>
      </c>
    </row>
    <row r="6" spans="1:5">
      <c r="A6" s="113" t="s">
        <v>163</v>
      </c>
      <c r="B6" s="21">
        <v>1</v>
      </c>
      <c r="C6" s="21">
        <v>1</v>
      </c>
    </row>
    <row r="7" spans="1:5">
      <c r="A7" s="113" t="s">
        <v>164</v>
      </c>
      <c r="B7" s="21">
        <v>1</v>
      </c>
      <c r="C7" s="21">
        <v>4</v>
      </c>
    </row>
    <row r="8" spans="1:5">
      <c r="A8" s="113" t="s">
        <v>165</v>
      </c>
      <c r="B8" s="21">
        <v>1</v>
      </c>
      <c r="C8" s="21">
        <v>1</v>
      </c>
    </row>
    <row r="9" spans="1:5">
      <c r="A9" s="113" t="s">
        <v>166</v>
      </c>
      <c r="B9" s="21">
        <v>1</v>
      </c>
      <c r="C9" s="129" t="s">
        <v>1685</v>
      </c>
    </row>
    <row r="10" spans="1:5">
      <c r="A10" s="113" t="s">
        <v>167</v>
      </c>
      <c r="B10" s="21">
        <v>1</v>
      </c>
      <c r="C10" s="21">
        <v>2</v>
      </c>
    </row>
    <row r="11" spans="1:5">
      <c r="A11" s="113" t="s">
        <v>168</v>
      </c>
      <c r="B11" s="21">
        <v>1</v>
      </c>
      <c r="C11" s="129" t="s">
        <v>1685</v>
      </c>
    </row>
    <row r="12" spans="1:5">
      <c r="A12" s="113" t="s">
        <v>169</v>
      </c>
      <c r="B12" s="21">
        <v>1</v>
      </c>
      <c r="C12" s="21">
        <v>11</v>
      </c>
    </row>
    <row r="13" spans="1:5">
      <c r="A13" s="113" t="s">
        <v>202</v>
      </c>
      <c r="B13" s="21">
        <v>1</v>
      </c>
      <c r="C13" s="21">
        <v>5</v>
      </c>
    </row>
    <row r="14" spans="1:5">
      <c r="A14" s="113" t="s">
        <v>170</v>
      </c>
      <c r="B14" s="21">
        <v>1</v>
      </c>
      <c r="C14" s="21">
        <v>3</v>
      </c>
    </row>
    <row r="15" spans="1:5">
      <c r="A15" s="113" t="s">
        <v>171</v>
      </c>
      <c r="B15" s="21">
        <v>1</v>
      </c>
      <c r="C15" s="21">
        <v>5</v>
      </c>
    </row>
    <row r="16" spans="1:5">
      <c r="A16" s="113" t="s">
        <v>201</v>
      </c>
      <c r="B16" s="21">
        <v>1</v>
      </c>
      <c r="C16" s="21">
        <v>5</v>
      </c>
    </row>
    <row r="17" spans="1:3">
      <c r="A17" s="113" t="s">
        <v>85</v>
      </c>
      <c r="B17" s="21">
        <v>1</v>
      </c>
      <c r="C17" s="21">
        <v>2</v>
      </c>
    </row>
    <row r="18" spans="1:3">
      <c r="A18" s="113" t="s">
        <v>172</v>
      </c>
      <c r="B18" s="21">
        <v>1</v>
      </c>
      <c r="C18" s="21">
        <v>6</v>
      </c>
    </row>
    <row r="19" spans="1:3">
      <c r="A19" s="113" t="s">
        <v>173</v>
      </c>
      <c r="B19" s="21">
        <v>1</v>
      </c>
      <c r="C19" s="21">
        <v>4</v>
      </c>
    </row>
    <row r="20" spans="1:3">
      <c r="A20" s="113" t="s">
        <v>174</v>
      </c>
      <c r="B20" s="21">
        <v>1</v>
      </c>
      <c r="C20" s="21">
        <v>1</v>
      </c>
    </row>
    <row r="21" spans="1:3">
      <c r="A21" s="115" t="s">
        <v>1479</v>
      </c>
      <c r="B21" s="129" t="s">
        <v>1685</v>
      </c>
      <c r="C21" s="129">
        <v>1</v>
      </c>
    </row>
    <row r="22" spans="1:3">
      <c r="A22" s="115" t="s">
        <v>1480</v>
      </c>
      <c r="B22" s="129" t="s">
        <v>1685</v>
      </c>
      <c r="C22" s="129" t="s">
        <v>1685</v>
      </c>
    </row>
    <row r="23" spans="1:3">
      <c r="A23" s="115" t="s">
        <v>1481</v>
      </c>
      <c r="B23" s="129" t="s">
        <v>1685</v>
      </c>
      <c r="C23" s="21">
        <v>1</v>
      </c>
    </row>
    <row r="24" spans="1:3">
      <c r="A24" s="115" t="s">
        <v>371</v>
      </c>
      <c r="B24" s="129" t="s">
        <v>1685</v>
      </c>
      <c r="C24" s="129" t="s">
        <v>1685</v>
      </c>
    </row>
    <row r="25" spans="1:3">
      <c r="A25" s="115" t="s">
        <v>1483</v>
      </c>
      <c r="B25" s="129" t="s">
        <v>1685</v>
      </c>
      <c r="C25" s="129" t="s">
        <v>1685</v>
      </c>
    </row>
    <row r="26" spans="1:3">
      <c r="A26" s="115" t="s">
        <v>372</v>
      </c>
      <c r="B26" s="129" t="s">
        <v>1685</v>
      </c>
      <c r="C26" s="129" t="s">
        <v>1685</v>
      </c>
    </row>
    <row r="27" spans="1:3">
      <c r="A27" s="115" t="s">
        <v>369</v>
      </c>
      <c r="B27" s="129" t="s">
        <v>1685</v>
      </c>
      <c r="C27" s="129" t="s">
        <v>1685</v>
      </c>
    </row>
    <row r="28" spans="1:3">
      <c r="A28" s="115" t="s">
        <v>370</v>
      </c>
      <c r="B28" s="129" t="s">
        <v>1685</v>
      </c>
      <c r="C28" s="129" t="s">
        <v>1685</v>
      </c>
    </row>
    <row r="29" spans="1:3">
      <c r="A29" s="115" t="s">
        <v>368</v>
      </c>
      <c r="B29" s="129" t="s">
        <v>1685</v>
      </c>
      <c r="C29" s="129" t="s">
        <v>1685</v>
      </c>
    </row>
    <row r="30" spans="1:3">
      <c r="A30" s="115" t="s">
        <v>374</v>
      </c>
      <c r="B30" s="129" t="s">
        <v>1685</v>
      </c>
      <c r="C30" s="129" t="s">
        <v>1685</v>
      </c>
    </row>
    <row r="31" spans="1:3">
      <c r="A31" s="115" t="s">
        <v>1489</v>
      </c>
      <c r="B31" s="21">
        <v>1</v>
      </c>
      <c r="C31" s="129" t="s">
        <v>1685</v>
      </c>
    </row>
    <row r="32" spans="1:3">
      <c r="A32" s="115" t="s">
        <v>380</v>
      </c>
      <c r="B32" s="129" t="s">
        <v>1685</v>
      </c>
      <c r="C32" s="129" t="s">
        <v>1685</v>
      </c>
    </row>
    <row r="33" spans="1:3">
      <c r="A33" s="115" t="s">
        <v>367</v>
      </c>
      <c r="B33" s="129" t="s">
        <v>1685</v>
      </c>
      <c r="C33" s="129" t="s">
        <v>1685</v>
      </c>
    </row>
    <row r="34" spans="1:3">
      <c r="A34" s="115" t="s">
        <v>383</v>
      </c>
      <c r="B34" s="129" t="s">
        <v>1685</v>
      </c>
      <c r="C34" s="129" t="s">
        <v>1685</v>
      </c>
    </row>
    <row r="35" spans="1:3">
      <c r="A35" s="115" t="s">
        <v>377</v>
      </c>
      <c r="B35" s="129" t="s">
        <v>1685</v>
      </c>
      <c r="C35" s="129" t="s">
        <v>1685</v>
      </c>
    </row>
    <row r="36" spans="1:3">
      <c r="A36" s="115" t="s">
        <v>373</v>
      </c>
      <c r="B36" s="129" t="s">
        <v>1685</v>
      </c>
      <c r="C36" s="129" t="s">
        <v>1685</v>
      </c>
    </row>
    <row r="37" spans="1:3">
      <c r="A37" s="115" t="s">
        <v>382</v>
      </c>
      <c r="B37" s="129" t="s">
        <v>1685</v>
      </c>
      <c r="C37" s="129" t="s">
        <v>1685</v>
      </c>
    </row>
    <row r="38" spans="1:3">
      <c r="A38" s="115" t="s">
        <v>376</v>
      </c>
      <c r="B38" s="129" t="s">
        <v>1685</v>
      </c>
      <c r="C38" s="129" t="s">
        <v>1685</v>
      </c>
    </row>
    <row r="39" spans="1:3">
      <c r="A39" s="115" t="s">
        <v>379</v>
      </c>
      <c r="B39" s="129" t="s">
        <v>1685</v>
      </c>
      <c r="C39" s="129" t="s">
        <v>1685</v>
      </c>
    </row>
    <row r="40" spans="1:3">
      <c r="A40" s="115" t="s">
        <v>378</v>
      </c>
      <c r="B40" s="129" t="s">
        <v>1685</v>
      </c>
      <c r="C40" s="129" t="s">
        <v>1685</v>
      </c>
    </row>
    <row r="41" spans="1:3">
      <c r="A41" s="115" t="s">
        <v>381</v>
      </c>
      <c r="B41" s="129" t="s">
        <v>1685</v>
      </c>
      <c r="C41" s="129" t="s">
        <v>1685</v>
      </c>
    </row>
    <row r="42" spans="1:3">
      <c r="A42" s="115" t="s">
        <v>375</v>
      </c>
      <c r="B42" s="129" t="s">
        <v>1685</v>
      </c>
      <c r="C42" s="129" t="s">
        <v>1685</v>
      </c>
    </row>
    <row r="43" spans="1:3">
      <c r="A43" s="242" t="s">
        <v>1692</v>
      </c>
      <c r="B43" s="242"/>
      <c r="C43" s="242"/>
    </row>
  </sheetData>
  <mergeCells count="2">
    <mergeCell ref="A1:C1"/>
    <mergeCell ref="A43:C43"/>
  </mergeCells>
  <phoneticPr fontId="4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H21" sqref="H21:H22"/>
    </sheetView>
  </sheetViews>
  <sheetFormatPr defaultRowHeight="16.5"/>
  <cols>
    <col min="1" max="1" width="15.125" bestFit="1" customWidth="1"/>
    <col min="2" max="2" width="22.5" customWidth="1"/>
    <col min="3" max="3" width="20.375" bestFit="1" customWidth="1"/>
    <col min="4" max="4" width="17.125" bestFit="1" customWidth="1"/>
  </cols>
  <sheetData>
    <row r="1" spans="1:4" ht="24">
      <c r="A1" s="202" t="s">
        <v>1693</v>
      </c>
      <c r="B1" s="202"/>
      <c r="C1" s="1" t="s">
        <v>1694</v>
      </c>
      <c r="D1" s="1" t="s">
        <v>1571</v>
      </c>
    </row>
    <row r="2" spans="1:4">
      <c r="A2" s="49" t="s">
        <v>438</v>
      </c>
      <c r="B2" s="48" t="s">
        <v>1693</v>
      </c>
    </row>
    <row r="3" spans="1:4">
      <c r="A3" s="35" t="s">
        <v>161</v>
      </c>
      <c r="B3" s="136">
        <v>2.3132694605487014</v>
      </c>
      <c r="C3" s="281"/>
      <c r="D3" s="281"/>
    </row>
    <row r="4" spans="1:4">
      <c r="A4" s="35" t="s">
        <v>162</v>
      </c>
      <c r="B4" s="136">
        <v>0.3889488985611681</v>
      </c>
      <c r="C4" s="281"/>
      <c r="D4" s="281"/>
    </row>
    <row r="5" spans="1:4">
      <c r="A5" s="35" t="s">
        <v>163</v>
      </c>
      <c r="B5" s="136">
        <v>0.564883543857712</v>
      </c>
      <c r="C5" s="281"/>
      <c r="D5" s="281"/>
    </row>
    <row r="6" spans="1:4">
      <c r="A6" s="35" t="s">
        <v>164</v>
      </c>
      <c r="B6" s="136">
        <v>0.2811371661079437</v>
      </c>
      <c r="C6" s="281"/>
      <c r="D6" s="281"/>
    </row>
    <row r="7" spans="1:4">
      <c r="A7" s="35" t="s">
        <v>165</v>
      </c>
      <c r="B7" s="136">
        <v>0.39922370822184683</v>
      </c>
      <c r="C7" s="281"/>
      <c r="D7" s="281"/>
    </row>
    <row r="8" spans="1:4">
      <c r="A8" s="35" t="s">
        <v>166</v>
      </c>
      <c r="B8" s="136">
        <v>0.18526084454764127</v>
      </c>
      <c r="C8" s="281"/>
      <c r="D8" s="281"/>
    </row>
    <row r="9" spans="1:4">
      <c r="A9" s="35" t="s">
        <v>167</v>
      </c>
      <c r="B9" s="136">
        <v>9.40886832767555E-2</v>
      </c>
      <c r="C9" s="281"/>
      <c r="D9" s="281"/>
    </row>
    <row r="10" spans="1:4">
      <c r="A10" s="35" t="s">
        <v>168</v>
      </c>
      <c r="B10" s="136">
        <v>0</v>
      </c>
      <c r="C10" s="281"/>
      <c r="D10" s="281"/>
    </row>
    <row r="11" spans="1:4">
      <c r="A11" s="35" t="s">
        <v>169</v>
      </c>
      <c r="B11" s="136">
        <v>4.9020915451546444E-2</v>
      </c>
      <c r="C11" s="281"/>
      <c r="D11" s="281"/>
    </row>
    <row r="12" spans="1:4">
      <c r="A12" s="35" t="s">
        <v>202</v>
      </c>
      <c r="B12" s="136">
        <v>1.1882945660995509E-2</v>
      </c>
      <c r="C12" s="281"/>
      <c r="D12" s="281"/>
    </row>
    <row r="13" spans="1:4">
      <c r="A13" s="35" t="s">
        <v>170</v>
      </c>
      <c r="B13" s="136">
        <v>1.3500727339352491E-2</v>
      </c>
      <c r="C13" s="281"/>
      <c r="D13" s="281"/>
    </row>
    <row r="14" spans="1:4">
      <c r="A14" s="35" t="s">
        <v>171</v>
      </c>
      <c r="B14" s="136">
        <v>2.4249666801639411E-2</v>
      </c>
      <c r="C14" s="281"/>
      <c r="D14" s="281"/>
    </row>
    <row r="15" spans="1:4">
      <c r="A15" s="35" t="s">
        <v>201</v>
      </c>
      <c r="B15" s="136">
        <v>2.4772896352947195E-2</v>
      </c>
      <c r="C15" s="281"/>
      <c r="D15" s="281"/>
    </row>
    <row r="16" spans="1:4">
      <c r="A16" s="35" t="s">
        <v>85</v>
      </c>
      <c r="B16" s="136">
        <v>8.0890884755397199E-3</v>
      </c>
      <c r="C16" s="281"/>
      <c r="D16" s="281"/>
    </row>
    <row r="17" spans="1:4">
      <c r="A17" s="35" t="s">
        <v>172</v>
      </c>
      <c r="B17" s="136">
        <v>0</v>
      </c>
      <c r="C17" s="281"/>
      <c r="D17" s="281"/>
    </row>
    <row r="18" spans="1:4">
      <c r="A18" s="35" t="s">
        <v>173</v>
      </c>
      <c r="B18" s="136">
        <v>2.8456154095296466E-2</v>
      </c>
      <c r="C18" s="281"/>
      <c r="D18" s="281"/>
    </row>
    <row r="19" spans="1:4">
      <c r="A19" s="35" t="s">
        <v>174</v>
      </c>
      <c r="B19" s="136">
        <v>0</v>
      </c>
      <c r="C19" s="281"/>
      <c r="D19" s="281"/>
    </row>
    <row r="20" spans="1:4">
      <c r="A20" s="36" t="s">
        <v>1473</v>
      </c>
      <c r="B20" s="136">
        <v>0</v>
      </c>
      <c r="C20" s="281"/>
      <c r="D20" s="281"/>
    </row>
    <row r="21" spans="1:4">
      <c r="A21" s="36" t="s">
        <v>1474</v>
      </c>
      <c r="B21" s="136">
        <v>0</v>
      </c>
      <c r="C21" s="281"/>
      <c r="D21" s="281"/>
    </row>
    <row r="22" spans="1:4">
      <c r="A22" s="36" t="s">
        <v>1475</v>
      </c>
      <c r="B22" s="136">
        <v>0</v>
      </c>
      <c r="C22" s="281"/>
      <c r="D22" s="281"/>
    </row>
    <row r="23" spans="1:4">
      <c r="A23" s="36" t="s">
        <v>1476</v>
      </c>
      <c r="B23" s="136">
        <v>5.1467949930279248E-2</v>
      </c>
      <c r="C23" s="281"/>
      <c r="D23" s="281"/>
    </row>
    <row r="24" spans="1:4">
      <c r="A24" s="36" t="s">
        <v>1477</v>
      </c>
      <c r="B24" s="136">
        <v>0</v>
      </c>
      <c r="C24" s="281"/>
      <c r="D24" s="281"/>
    </row>
    <row r="25" spans="1:4">
      <c r="A25" s="36" t="s">
        <v>1478</v>
      </c>
      <c r="B25" s="136">
        <v>0</v>
      </c>
      <c r="C25" s="281"/>
      <c r="D25" s="281"/>
    </row>
    <row r="26" spans="1:4">
      <c r="A26" s="37" t="s">
        <v>1479</v>
      </c>
      <c r="B26" s="136">
        <v>0</v>
      </c>
      <c r="C26" s="281"/>
      <c r="D26" s="281"/>
    </row>
    <row r="27" spans="1:4">
      <c r="A27" s="37" t="s">
        <v>1480</v>
      </c>
      <c r="B27" s="136">
        <v>0</v>
      </c>
      <c r="C27" s="281"/>
      <c r="D27" s="281"/>
    </row>
    <row r="28" spans="1:4">
      <c r="A28" s="37" t="s">
        <v>1481</v>
      </c>
      <c r="B28" s="136">
        <v>0</v>
      </c>
      <c r="C28" s="281"/>
      <c r="D28" s="281"/>
    </row>
    <row r="29" spans="1:4">
      <c r="A29" s="37" t="s">
        <v>371</v>
      </c>
      <c r="B29" s="136">
        <v>0</v>
      </c>
      <c r="C29" s="281"/>
      <c r="D29" s="281"/>
    </row>
    <row r="30" spans="1:4">
      <c r="A30" s="37" t="s">
        <v>1483</v>
      </c>
      <c r="B30" s="136">
        <v>0</v>
      </c>
      <c r="C30" s="281"/>
      <c r="D30" s="281"/>
    </row>
    <row r="31" spans="1:4">
      <c r="A31" s="37" t="s">
        <v>372</v>
      </c>
      <c r="B31" s="136">
        <v>0</v>
      </c>
      <c r="C31" s="281"/>
      <c r="D31" s="281"/>
    </row>
    <row r="32" spans="1:4">
      <c r="A32" s="37" t="s">
        <v>369</v>
      </c>
      <c r="B32" s="136">
        <v>0</v>
      </c>
      <c r="C32" s="281"/>
      <c r="D32" s="281"/>
    </row>
    <row r="33" spans="1:4">
      <c r="A33" s="37" t="s">
        <v>370</v>
      </c>
      <c r="B33" s="136">
        <v>0</v>
      </c>
      <c r="C33" s="281"/>
      <c r="D33" s="281"/>
    </row>
    <row r="34" spans="1:4">
      <c r="A34" s="37" t="s">
        <v>368</v>
      </c>
      <c r="B34" s="136">
        <v>0</v>
      </c>
      <c r="C34" s="281"/>
      <c r="D34" s="281"/>
    </row>
    <row r="35" spans="1:4">
      <c r="A35" s="37" t="s">
        <v>374</v>
      </c>
      <c r="B35" s="136">
        <v>0</v>
      </c>
      <c r="C35" s="281"/>
      <c r="D35" s="281"/>
    </row>
    <row r="36" spans="1:4">
      <c r="A36" s="37" t="s">
        <v>1489</v>
      </c>
      <c r="B36" s="136">
        <v>0.12703733789994079</v>
      </c>
      <c r="C36" s="281"/>
      <c r="D36" s="281"/>
    </row>
    <row r="37" spans="1:4">
      <c r="A37" s="37" t="s">
        <v>380</v>
      </c>
      <c r="B37" s="136">
        <v>0</v>
      </c>
      <c r="C37" s="281"/>
      <c r="D37" s="281"/>
    </row>
    <row r="38" spans="1:4">
      <c r="A38" s="37" t="s">
        <v>367</v>
      </c>
      <c r="B38" s="136">
        <v>0</v>
      </c>
      <c r="C38" s="281"/>
      <c r="D38" s="281"/>
    </row>
    <row r="39" spans="1:4">
      <c r="A39" s="37" t="s">
        <v>383</v>
      </c>
      <c r="B39" s="136">
        <v>0</v>
      </c>
      <c r="C39" s="281"/>
      <c r="D39" s="281"/>
    </row>
    <row r="40" spans="1:4">
      <c r="A40" s="37" t="s">
        <v>377</v>
      </c>
      <c r="B40" s="136">
        <v>0</v>
      </c>
      <c r="C40" s="281"/>
      <c r="D40" s="281"/>
    </row>
    <row r="41" spans="1:4">
      <c r="A41" s="37" t="s">
        <v>373</v>
      </c>
      <c r="B41" s="136">
        <v>0</v>
      </c>
      <c r="C41" s="281"/>
      <c r="D41" s="281"/>
    </row>
    <row r="42" spans="1:4">
      <c r="A42" s="37" t="s">
        <v>382</v>
      </c>
      <c r="B42" s="136">
        <v>0</v>
      </c>
      <c r="C42" s="281"/>
      <c r="D42" s="281"/>
    </row>
    <row r="43" spans="1:4">
      <c r="A43" s="37" t="s">
        <v>376</v>
      </c>
      <c r="B43" s="136">
        <v>0</v>
      </c>
      <c r="C43" s="281"/>
      <c r="D43" s="281"/>
    </row>
    <row r="44" spans="1:4">
      <c r="A44" s="37" t="s">
        <v>379</v>
      </c>
      <c r="B44" s="136">
        <v>0</v>
      </c>
      <c r="C44" s="281"/>
      <c r="D44" s="281"/>
    </row>
    <row r="45" spans="1:4">
      <c r="A45" s="37" t="s">
        <v>378</v>
      </c>
      <c r="B45" s="136">
        <v>0</v>
      </c>
      <c r="C45" s="281"/>
      <c r="D45" s="281"/>
    </row>
    <row r="46" spans="1:4">
      <c r="A46" s="37" t="s">
        <v>381</v>
      </c>
      <c r="B46" s="136">
        <v>0</v>
      </c>
      <c r="C46" s="281"/>
      <c r="D46" s="281"/>
    </row>
    <row r="47" spans="1:4">
      <c r="A47" s="37" t="s">
        <v>375</v>
      </c>
      <c r="B47" s="136">
        <v>0</v>
      </c>
      <c r="C47" s="281"/>
      <c r="D47" s="281"/>
    </row>
    <row r="48" spans="1:4">
      <c r="A48" s="243" t="s">
        <v>1695</v>
      </c>
      <c r="B48" s="243"/>
      <c r="C48" s="281"/>
      <c r="D48" s="281"/>
    </row>
    <row r="49" spans="3:4">
      <c r="C49" s="281"/>
      <c r="D49" s="281"/>
    </row>
  </sheetData>
  <mergeCells count="2">
    <mergeCell ref="A1:B1"/>
    <mergeCell ref="A48:B48"/>
  </mergeCells>
  <phoneticPr fontId="4" type="noConversion"/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3" sqref="C3:D48"/>
    </sheetView>
  </sheetViews>
  <sheetFormatPr defaultRowHeight="16.5"/>
  <cols>
    <col min="1" max="1" width="15.125" bestFit="1" customWidth="1"/>
    <col min="2" max="2" width="28.375" customWidth="1"/>
    <col min="3" max="3" width="20.375" bestFit="1" customWidth="1"/>
    <col min="4" max="4" width="17.125" bestFit="1" customWidth="1"/>
  </cols>
  <sheetData>
    <row r="1" spans="1:4" ht="24">
      <c r="A1" s="202" t="s">
        <v>1696</v>
      </c>
      <c r="B1" s="202"/>
      <c r="C1" s="1" t="s">
        <v>1694</v>
      </c>
      <c r="D1" s="1" t="s">
        <v>1571</v>
      </c>
    </row>
    <row r="2" spans="1:4">
      <c r="A2" s="49" t="s">
        <v>438</v>
      </c>
      <c r="B2" s="48" t="s">
        <v>1696</v>
      </c>
    </row>
    <row r="3" spans="1:4">
      <c r="A3" s="35" t="s">
        <v>161</v>
      </c>
      <c r="B3" s="162">
        <v>5.2874730526827456</v>
      </c>
      <c r="C3" s="281"/>
      <c r="D3" s="281"/>
    </row>
    <row r="4" spans="1:4">
      <c r="A4" s="35" t="s">
        <v>162</v>
      </c>
      <c r="B4" s="162">
        <v>2.3336933913670088</v>
      </c>
      <c r="C4" s="281"/>
      <c r="D4" s="281"/>
    </row>
    <row r="5" spans="1:4">
      <c r="A5" s="35" t="s">
        <v>163</v>
      </c>
      <c r="B5" s="162">
        <v>1.0167903789438815</v>
      </c>
      <c r="C5" s="281"/>
      <c r="D5" s="281"/>
    </row>
    <row r="6" spans="1:4">
      <c r="A6" s="35" t="s">
        <v>164</v>
      </c>
      <c r="B6" s="162">
        <v>0.84341149832383111</v>
      </c>
      <c r="C6" s="281"/>
      <c r="D6" s="281"/>
    </row>
    <row r="7" spans="1:4">
      <c r="A7" s="35" t="s">
        <v>165</v>
      </c>
      <c r="B7" s="162">
        <v>0.99805927055461696</v>
      </c>
      <c r="C7" s="281"/>
      <c r="D7" s="281"/>
    </row>
    <row r="8" spans="1:4">
      <c r="A8" s="35" t="s">
        <v>166</v>
      </c>
      <c r="B8" s="162">
        <v>1.2968259118334888</v>
      </c>
      <c r="C8" s="281"/>
      <c r="D8" s="281"/>
    </row>
    <row r="9" spans="1:4">
      <c r="A9" s="35" t="s">
        <v>167</v>
      </c>
      <c r="B9" s="162">
        <v>0.47044341638377751</v>
      </c>
      <c r="C9" s="281"/>
      <c r="D9" s="281"/>
    </row>
    <row r="10" spans="1:4">
      <c r="A10" s="35" t="s">
        <v>168</v>
      </c>
      <c r="B10" s="162">
        <v>0.21507119299534805</v>
      </c>
      <c r="C10" s="281"/>
      <c r="D10" s="281"/>
    </row>
    <row r="11" spans="1:4">
      <c r="A11" s="35" t="s">
        <v>169</v>
      </c>
      <c r="B11" s="162">
        <v>0.3137338588898973</v>
      </c>
      <c r="C11" s="281"/>
      <c r="D11" s="281"/>
    </row>
    <row r="12" spans="1:4">
      <c r="A12" s="35" t="s">
        <v>202</v>
      </c>
      <c r="B12" s="162">
        <v>3.5648836982986529E-2</v>
      </c>
      <c r="C12" s="281"/>
      <c r="D12" s="281"/>
    </row>
    <row r="13" spans="1:4">
      <c r="A13" s="35" t="s">
        <v>170</v>
      </c>
      <c r="B13" s="162">
        <v>9.4505091375467448E-2</v>
      </c>
      <c r="C13" s="281"/>
      <c r="D13" s="281"/>
    </row>
    <row r="14" spans="1:4">
      <c r="A14" s="35" t="s">
        <v>171</v>
      </c>
      <c r="B14" s="162">
        <v>7.2749000404918218E-2</v>
      </c>
      <c r="C14" s="281"/>
      <c r="D14" s="281"/>
    </row>
    <row r="15" spans="1:4">
      <c r="A15" s="35" t="s">
        <v>201</v>
      </c>
      <c r="B15" s="162">
        <v>6.1932240882367984E-2</v>
      </c>
      <c r="C15" s="281"/>
      <c r="D15" s="281"/>
    </row>
    <row r="16" spans="1:4">
      <c r="A16" s="35" t="s">
        <v>85</v>
      </c>
      <c r="B16" s="162">
        <v>6.4712707804317759E-2</v>
      </c>
      <c r="C16" s="281"/>
      <c r="D16" s="281"/>
    </row>
    <row r="17" spans="1:4">
      <c r="A17" s="35" t="s">
        <v>172</v>
      </c>
      <c r="B17" s="162">
        <v>4.7783287241511901E-2</v>
      </c>
      <c r="C17" s="281"/>
      <c r="D17" s="281"/>
    </row>
    <row r="18" spans="1:4">
      <c r="A18" s="35" t="s">
        <v>173</v>
      </c>
      <c r="B18" s="162">
        <v>7.5883077587457243E-2</v>
      </c>
      <c r="C18" s="281"/>
      <c r="D18" s="281"/>
    </row>
    <row r="19" spans="1:4">
      <c r="A19" s="35" t="s">
        <v>174</v>
      </c>
      <c r="B19" s="162">
        <v>0.10809212480022629</v>
      </c>
      <c r="C19" s="281"/>
      <c r="D19" s="281"/>
    </row>
    <row r="20" spans="1:4">
      <c r="A20" s="36" t="s">
        <v>1473</v>
      </c>
      <c r="B20" s="162">
        <v>0.15365905942643102</v>
      </c>
      <c r="C20" s="281"/>
      <c r="D20" s="281"/>
    </row>
    <row r="21" spans="1:4">
      <c r="A21" s="36" t="s">
        <v>1474</v>
      </c>
      <c r="B21" s="162">
        <v>0.19518510096910344</v>
      </c>
      <c r="C21" s="281"/>
      <c r="D21" s="281"/>
    </row>
    <row r="22" spans="1:4">
      <c r="A22" s="36" t="s">
        <v>1475</v>
      </c>
      <c r="B22" s="162">
        <v>3.0389266207380139E-2</v>
      </c>
      <c r="C22" s="281"/>
      <c r="D22" s="281"/>
    </row>
    <row r="23" spans="1:4">
      <c r="A23" s="36" t="s">
        <v>1476</v>
      </c>
      <c r="B23" s="162">
        <v>5.1467949930279248E-2</v>
      </c>
      <c r="C23" s="281"/>
      <c r="D23" s="281"/>
    </row>
    <row r="24" spans="1:4">
      <c r="A24" s="36" t="s">
        <v>1477</v>
      </c>
      <c r="B24" s="162">
        <v>3.8982189760618E-2</v>
      </c>
      <c r="C24" s="281"/>
      <c r="D24" s="281"/>
    </row>
    <row r="25" spans="1:4">
      <c r="A25" s="36" t="s">
        <v>1478</v>
      </c>
      <c r="B25" s="162">
        <v>0</v>
      </c>
      <c r="C25" s="281"/>
      <c r="D25" s="281"/>
    </row>
    <row r="26" spans="1:4">
      <c r="A26" s="37" t="s">
        <v>1479</v>
      </c>
      <c r="B26" s="162">
        <v>7.7324818762465188</v>
      </c>
      <c r="C26" s="281"/>
      <c r="D26" s="281"/>
    </row>
    <row r="27" spans="1:4">
      <c r="A27" s="37" t="s">
        <v>1480</v>
      </c>
      <c r="B27" s="162">
        <v>0.19518510096910344</v>
      </c>
      <c r="C27" s="281"/>
      <c r="D27" s="281"/>
    </row>
    <row r="28" spans="1:4">
      <c r="A28" s="37" t="s">
        <v>1481</v>
      </c>
      <c r="B28" s="162">
        <v>0.10976484781385397</v>
      </c>
      <c r="C28" s="281"/>
      <c r="D28" s="281"/>
    </row>
    <row r="29" spans="1:4">
      <c r="A29" s="37" t="s">
        <v>371</v>
      </c>
      <c r="B29" s="162">
        <v>0</v>
      </c>
      <c r="C29" s="281"/>
      <c r="D29" s="281"/>
    </row>
    <row r="30" spans="1:4">
      <c r="A30" s="37" t="s">
        <v>1483</v>
      </c>
      <c r="B30" s="162">
        <v>0</v>
      </c>
      <c r="C30" s="281"/>
      <c r="D30" s="281"/>
    </row>
    <row r="31" spans="1:4">
      <c r="A31" s="37" t="s">
        <v>372</v>
      </c>
      <c r="B31" s="162">
        <v>0</v>
      </c>
      <c r="C31" s="281"/>
      <c r="D31" s="281"/>
    </row>
    <row r="32" spans="1:4">
      <c r="A32" s="37" t="s">
        <v>369</v>
      </c>
      <c r="B32" s="162">
        <v>0</v>
      </c>
      <c r="C32" s="281"/>
      <c r="D32" s="281"/>
    </row>
    <row r="33" spans="1:4">
      <c r="A33" s="37" t="s">
        <v>370</v>
      </c>
      <c r="B33" s="162">
        <v>0</v>
      </c>
      <c r="C33" s="281"/>
      <c r="D33" s="281"/>
    </row>
    <row r="34" spans="1:4">
      <c r="A34" s="37" t="s">
        <v>368</v>
      </c>
      <c r="B34" s="162">
        <v>0</v>
      </c>
      <c r="C34" s="281"/>
      <c r="D34" s="281"/>
    </row>
    <row r="35" spans="1:4">
      <c r="A35" s="37" t="s">
        <v>374</v>
      </c>
      <c r="B35" s="162">
        <v>0</v>
      </c>
      <c r="C35" s="281"/>
      <c r="D35" s="281"/>
    </row>
    <row r="36" spans="1:4">
      <c r="A36" s="37" t="s">
        <v>1489</v>
      </c>
      <c r="B36" s="162">
        <v>0.12703733789994079</v>
      </c>
      <c r="C36" s="281"/>
      <c r="D36" s="281"/>
    </row>
    <row r="37" spans="1:4">
      <c r="A37" s="37" t="s">
        <v>380</v>
      </c>
      <c r="B37" s="162">
        <v>0</v>
      </c>
      <c r="C37" s="281"/>
      <c r="D37" s="281"/>
    </row>
    <row r="38" spans="1:4">
      <c r="A38" s="37" t="s">
        <v>367</v>
      </c>
      <c r="B38" s="162">
        <v>0</v>
      </c>
      <c r="C38" s="281"/>
      <c r="D38" s="281"/>
    </row>
    <row r="39" spans="1:4">
      <c r="A39" s="37" t="s">
        <v>383</v>
      </c>
      <c r="B39" s="162">
        <v>9.5681635203738347E-2</v>
      </c>
      <c r="C39" s="281"/>
      <c r="D39" s="281"/>
    </row>
    <row r="40" spans="1:4">
      <c r="A40" s="37" t="s">
        <v>377</v>
      </c>
      <c r="B40" s="162">
        <v>0</v>
      </c>
      <c r="C40" s="281"/>
      <c r="D40" s="281"/>
    </row>
    <row r="41" spans="1:4">
      <c r="A41" s="37" t="s">
        <v>373</v>
      </c>
      <c r="B41" s="162">
        <v>0</v>
      </c>
      <c r="C41" s="281"/>
      <c r="D41" s="281"/>
    </row>
    <row r="42" spans="1:4">
      <c r="A42" s="37" t="s">
        <v>382</v>
      </c>
      <c r="B42" s="162">
        <v>0</v>
      </c>
      <c r="C42" s="281"/>
      <c r="D42" s="281"/>
    </row>
    <row r="43" spans="1:4">
      <c r="A43" s="37" t="s">
        <v>376</v>
      </c>
      <c r="B43" s="162">
        <v>0</v>
      </c>
      <c r="C43" s="281"/>
      <c r="D43" s="281"/>
    </row>
    <row r="44" spans="1:4">
      <c r="A44" s="37" t="s">
        <v>379</v>
      </c>
      <c r="B44" s="162">
        <v>0</v>
      </c>
      <c r="C44" s="281"/>
      <c r="D44" s="281"/>
    </row>
    <row r="45" spans="1:4">
      <c r="A45" s="37" t="s">
        <v>378</v>
      </c>
      <c r="B45" s="162">
        <v>0</v>
      </c>
      <c r="C45" s="281"/>
      <c r="D45" s="281"/>
    </row>
    <row r="46" spans="1:4">
      <c r="A46" s="37" t="s">
        <v>381</v>
      </c>
      <c r="B46" s="162">
        <v>0</v>
      </c>
      <c r="C46" s="281"/>
      <c r="D46" s="281"/>
    </row>
    <row r="47" spans="1:4">
      <c r="A47" s="37" t="s">
        <v>375</v>
      </c>
      <c r="B47" s="162">
        <v>0</v>
      </c>
      <c r="C47" s="281"/>
      <c r="D47" s="281"/>
    </row>
    <row r="48" spans="1:4">
      <c r="A48" s="243" t="s">
        <v>1695</v>
      </c>
      <c r="B48" s="243"/>
      <c r="C48" s="281"/>
      <c r="D48" s="281"/>
    </row>
  </sheetData>
  <mergeCells count="2">
    <mergeCell ref="A1:B1"/>
    <mergeCell ref="A48:B48"/>
  </mergeCells>
  <phoneticPr fontId="4" type="noConversion"/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3" sqref="C3:C47"/>
    </sheetView>
  </sheetViews>
  <sheetFormatPr defaultRowHeight="16.5"/>
  <cols>
    <col min="1" max="1" width="15.125" bestFit="1" customWidth="1"/>
    <col min="2" max="2" width="28.5" customWidth="1"/>
    <col min="3" max="3" width="20.375" bestFit="1" customWidth="1"/>
    <col min="4" max="4" width="17.125" bestFit="1" customWidth="1"/>
  </cols>
  <sheetData>
    <row r="1" spans="1:4" ht="24">
      <c r="A1" s="202" t="s">
        <v>1697</v>
      </c>
      <c r="B1" s="202"/>
      <c r="C1" s="1" t="s">
        <v>1694</v>
      </c>
      <c r="D1" s="1" t="s">
        <v>1571</v>
      </c>
    </row>
    <row r="2" spans="1:4">
      <c r="A2" s="49" t="s">
        <v>438</v>
      </c>
      <c r="B2" s="48" t="s">
        <v>1697</v>
      </c>
    </row>
    <row r="3" spans="1:4">
      <c r="A3" s="35" t="s">
        <v>161</v>
      </c>
      <c r="B3" s="136">
        <v>9.2530778421948057</v>
      </c>
      <c r="C3" s="281"/>
    </row>
    <row r="4" spans="1:4">
      <c r="A4" s="35" t="s">
        <v>162</v>
      </c>
      <c r="B4" s="136">
        <v>3.7598393527579583</v>
      </c>
      <c r="C4" s="281"/>
    </row>
    <row r="5" spans="1:4">
      <c r="A5" s="35" t="s">
        <v>163</v>
      </c>
      <c r="B5" s="136">
        <v>2.1465574666593055</v>
      </c>
      <c r="C5" s="281"/>
    </row>
    <row r="6" spans="1:4">
      <c r="A6" s="35" t="s">
        <v>164</v>
      </c>
      <c r="B6" s="136">
        <v>1.967960162755606</v>
      </c>
      <c r="C6" s="281"/>
    </row>
    <row r="7" spans="1:4">
      <c r="A7" s="35" t="s">
        <v>165</v>
      </c>
      <c r="B7" s="136">
        <v>4.9902963527730853</v>
      </c>
      <c r="C7" s="281"/>
    </row>
    <row r="8" spans="1:4">
      <c r="A8" s="35" t="s">
        <v>166</v>
      </c>
      <c r="B8" s="136">
        <v>1.8526084454764127</v>
      </c>
      <c r="C8" s="281"/>
    </row>
    <row r="9" spans="1:4">
      <c r="A9" s="35" t="s">
        <v>167</v>
      </c>
      <c r="B9" s="136">
        <v>0.84679814949079957</v>
      </c>
      <c r="C9" s="281"/>
    </row>
    <row r="10" spans="1:4">
      <c r="A10" s="35" t="s">
        <v>168</v>
      </c>
      <c r="B10" s="136">
        <v>0.4301423859906961</v>
      </c>
      <c r="C10" s="281"/>
    </row>
    <row r="11" spans="1:4">
      <c r="A11" s="35" t="s">
        <v>169</v>
      </c>
      <c r="B11" s="136">
        <v>0.69609699941195957</v>
      </c>
      <c r="C11" s="281"/>
    </row>
    <row r="12" spans="1:4">
      <c r="A12" s="35" t="s">
        <v>202</v>
      </c>
      <c r="B12" s="136">
        <v>9.5063565287964072E-2</v>
      </c>
      <c r="C12" s="281"/>
    </row>
    <row r="13" spans="1:4">
      <c r="A13" s="35" t="s">
        <v>170</v>
      </c>
      <c r="B13" s="136">
        <v>0.17550945541158239</v>
      </c>
      <c r="C13" s="281"/>
    </row>
    <row r="14" spans="1:4">
      <c r="A14" s="35" t="s">
        <v>171</v>
      </c>
      <c r="B14" s="136">
        <v>0.15762283421065618</v>
      </c>
      <c r="C14" s="281"/>
    </row>
    <row r="15" spans="1:4">
      <c r="A15" s="35" t="s">
        <v>201</v>
      </c>
      <c r="B15" s="136">
        <v>0.17341027447063034</v>
      </c>
      <c r="C15" s="281"/>
    </row>
    <row r="16" spans="1:4">
      <c r="A16" s="35" t="s">
        <v>85</v>
      </c>
      <c r="B16" s="136">
        <v>0.2103163003640327</v>
      </c>
      <c r="C16" s="281"/>
    </row>
    <row r="17" spans="1:3">
      <c r="A17" s="35" t="s">
        <v>172</v>
      </c>
      <c r="B17" s="136">
        <v>0.11149433689686111</v>
      </c>
      <c r="C17" s="281"/>
    </row>
    <row r="18" spans="1:3">
      <c r="A18" s="35" t="s">
        <v>173</v>
      </c>
      <c r="B18" s="136">
        <v>0.24662000215923602</v>
      </c>
      <c r="C18" s="281"/>
    </row>
    <row r="19" spans="1:3">
      <c r="A19" s="35" t="s">
        <v>174</v>
      </c>
      <c r="B19" s="136">
        <v>0.32427637440067891</v>
      </c>
      <c r="C19" s="281"/>
    </row>
    <row r="20" spans="1:3">
      <c r="A20" s="36" t="s">
        <v>1473</v>
      </c>
      <c r="B20" s="136">
        <v>0.23048858913964654</v>
      </c>
      <c r="C20" s="281"/>
    </row>
    <row r="21" spans="1:3">
      <c r="A21" s="36" t="s">
        <v>1474</v>
      </c>
      <c r="B21" s="136">
        <v>0.58555530290731028</v>
      </c>
      <c r="C21" s="281"/>
    </row>
    <row r="22" spans="1:3">
      <c r="A22" s="36" t="s">
        <v>1475</v>
      </c>
      <c r="B22" s="136">
        <v>0.27350339586642125</v>
      </c>
      <c r="C22" s="281"/>
    </row>
    <row r="23" spans="1:3">
      <c r="A23" s="36" t="s">
        <v>1476</v>
      </c>
      <c r="B23" s="136">
        <v>0.15440384979083774</v>
      </c>
      <c r="C23" s="281"/>
    </row>
    <row r="24" spans="1:3">
      <c r="A24" s="36" t="s">
        <v>1477</v>
      </c>
      <c r="B24" s="136">
        <v>0.11694656928185398</v>
      </c>
      <c r="C24" s="281"/>
    </row>
    <row r="25" spans="1:3">
      <c r="A25" s="36" t="s">
        <v>1478</v>
      </c>
      <c r="B25" s="136">
        <v>0.13812478548197832</v>
      </c>
      <c r="C25" s="281"/>
    </row>
    <row r="26" spans="1:3">
      <c r="A26" s="37" t="s">
        <v>1479</v>
      </c>
      <c r="B26" s="136">
        <v>9.6656023453081481</v>
      </c>
      <c r="C26" s="281"/>
    </row>
    <row r="27" spans="1:3">
      <c r="A27" s="37" t="s">
        <v>1480</v>
      </c>
      <c r="B27" s="136">
        <v>0.58555530290731028</v>
      </c>
      <c r="C27" s="281"/>
    </row>
    <row r="28" spans="1:3">
      <c r="A28" s="37" t="s">
        <v>1481</v>
      </c>
      <c r="B28" s="136">
        <v>0.65858908688312379</v>
      </c>
      <c r="C28" s="281"/>
    </row>
    <row r="29" spans="1:3">
      <c r="A29" s="37" t="s">
        <v>371</v>
      </c>
      <c r="B29" s="136">
        <v>0.32868044513947997</v>
      </c>
      <c r="C29" s="281"/>
    </row>
    <row r="30" spans="1:3">
      <c r="A30" s="37" t="s">
        <v>1483</v>
      </c>
      <c r="B30" s="136">
        <v>0.43023351961139689</v>
      </c>
      <c r="C30" s="281"/>
    </row>
    <row r="31" spans="1:3">
      <c r="A31" s="37" t="s">
        <v>372</v>
      </c>
      <c r="B31" s="136">
        <v>0</v>
      </c>
      <c r="C31" s="281"/>
    </row>
    <row r="32" spans="1:3">
      <c r="A32" s="37" t="s">
        <v>369</v>
      </c>
      <c r="B32" s="136">
        <v>0</v>
      </c>
      <c r="C32" s="281"/>
    </row>
    <row r="33" spans="1:3">
      <c r="A33" s="37" t="s">
        <v>370</v>
      </c>
      <c r="B33" s="136">
        <v>0</v>
      </c>
      <c r="C33" s="281"/>
    </row>
    <row r="34" spans="1:3">
      <c r="A34" s="37" t="s">
        <v>368</v>
      </c>
      <c r="B34" s="136">
        <v>0.12388901118434324</v>
      </c>
      <c r="C34" s="281"/>
    </row>
    <row r="35" spans="1:3">
      <c r="A35" s="37" t="s">
        <v>374</v>
      </c>
      <c r="B35" s="136">
        <v>0</v>
      </c>
      <c r="C35" s="281"/>
    </row>
    <row r="36" spans="1:3">
      <c r="A36" s="37" t="s">
        <v>1489</v>
      </c>
      <c r="B36" s="136">
        <v>0.12703733789994079</v>
      </c>
      <c r="C36" s="281"/>
    </row>
    <row r="37" spans="1:3">
      <c r="A37" s="37" t="s">
        <v>380</v>
      </c>
      <c r="B37" s="136">
        <v>0.16067467204815203</v>
      </c>
      <c r="C37" s="281"/>
    </row>
    <row r="38" spans="1:3">
      <c r="A38" s="37" t="s">
        <v>367</v>
      </c>
      <c r="B38" s="136">
        <v>0</v>
      </c>
      <c r="C38" s="281"/>
    </row>
    <row r="39" spans="1:3">
      <c r="A39" s="37" t="s">
        <v>383</v>
      </c>
      <c r="B39" s="136">
        <v>0.19136327040747669</v>
      </c>
      <c r="C39" s="281"/>
    </row>
    <row r="40" spans="1:3">
      <c r="A40" s="37" t="s">
        <v>377</v>
      </c>
      <c r="B40" s="136">
        <v>0</v>
      </c>
      <c r="C40" s="281"/>
    </row>
    <row r="41" spans="1:3">
      <c r="A41" s="37" t="s">
        <v>373</v>
      </c>
      <c r="B41" s="136">
        <v>0.22175900167077889</v>
      </c>
      <c r="C41" s="281"/>
    </row>
    <row r="42" spans="1:3">
      <c r="A42" s="37" t="s">
        <v>382</v>
      </c>
      <c r="B42" s="136">
        <v>0</v>
      </c>
      <c r="C42" s="281"/>
    </row>
    <row r="43" spans="1:3">
      <c r="A43" s="37" t="s">
        <v>376</v>
      </c>
      <c r="B43" s="136">
        <v>0.42145585401052765</v>
      </c>
      <c r="C43" s="281"/>
    </row>
    <row r="44" spans="1:3">
      <c r="A44" s="37" t="s">
        <v>379</v>
      </c>
      <c r="B44" s="136">
        <v>0</v>
      </c>
      <c r="C44" s="281"/>
    </row>
    <row r="45" spans="1:3">
      <c r="A45" s="37" t="s">
        <v>378</v>
      </c>
      <c r="B45" s="136">
        <v>0</v>
      </c>
      <c r="C45" s="281"/>
    </row>
    <row r="46" spans="1:3">
      <c r="A46" s="37" t="s">
        <v>381</v>
      </c>
      <c r="B46" s="136">
        <v>0</v>
      </c>
      <c r="C46" s="281"/>
    </row>
    <row r="47" spans="1:3">
      <c r="A47" s="37" t="s">
        <v>375</v>
      </c>
      <c r="B47" s="136">
        <v>0</v>
      </c>
      <c r="C47" s="281"/>
    </row>
    <row r="48" spans="1:3">
      <c r="A48" s="243" t="s">
        <v>1695</v>
      </c>
      <c r="B48" s="243"/>
    </row>
  </sheetData>
  <mergeCells count="2">
    <mergeCell ref="A48:B48"/>
    <mergeCell ref="A1:B1"/>
  </mergeCells>
  <phoneticPr fontId="4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K53" sqref="K53"/>
    </sheetView>
  </sheetViews>
  <sheetFormatPr defaultRowHeight="16.5"/>
  <cols>
    <col min="1" max="1" width="15.125" bestFit="1" customWidth="1"/>
    <col min="2" max="2" width="31.25" customWidth="1"/>
    <col min="3" max="3" width="20.375" bestFit="1" customWidth="1"/>
    <col min="4" max="4" width="17.125" bestFit="1" customWidth="1"/>
  </cols>
  <sheetData>
    <row r="1" spans="1:4" ht="24">
      <c r="A1" s="202" t="s">
        <v>1698</v>
      </c>
      <c r="B1" s="202"/>
      <c r="C1" s="1" t="s">
        <v>1694</v>
      </c>
      <c r="D1" s="1" t="s">
        <v>1571</v>
      </c>
    </row>
    <row r="2" spans="1:4">
      <c r="A2" s="49" t="s">
        <v>438</v>
      </c>
      <c r="B2" s="48" t="s">
        <v>1698</v>
      </c>
    </row>
    <row r="3" spans="1:4">
      <c r="A3" s="35" t="s">
        <v>161</v>
      </c>
      <c r="B3" s="136">
        <v>18.17568861859694</v>
      </c>
      <c r="C3" s="281"/>
    </row>
    <row r="4" spans="1:4">
      <c r="A4" s="35" t="s">
        <v>162</v>
      </c>
      <c r="B4" s="136">
        <v>21.003240522303081</v>
      </c>
      <c r="C4" s="281"/>
    </row>
    <row r="5" spans="1:4">
      <c r="A5" s="35" t="s">
        <v>163</v>
      </c>
      <c r="B5" s="136">
        <v>8.021346322779511</v>
      </c>
      <c r="C5" s="281"/>
    </row>
    <row r="6" spans="1:4">
      <c r="A6" s="35" t="s">
        <v>164</v>
      </c>
      <c r="B6" s="136">
        <v>5.8101680995641702</v>
      </c>
      <c r="C6" s="281"/>
    </row>
    <row r="7" spans="1:4">
      <c r="A7" s="35" t="s">
        <v>165</v>
      </c>
      <c r="B7" s="136">
        <v>12.575546808988175</v>
      </c>
      <c r="C7" s="281"/>
    </row>
    <row r="8" spans="1:4">
      <c r="A8" s="35" t="s">
        <v>166</v>
      </c>
      <c r="B8" s="136">
        <v>8.7072596937391395</v>
      </c>
      <c r="C8" s="281"/>
    </row>
    <row r="9" spans="1:4">
      <c r="A9" s="35" t="s">
        <v>167</v>
      </c>
      <c r="B9" s="136">
        <v>3.5753699645167094</v>
      </c>
      <c r="C9" s="281"/>
    </row>
    <row r="10" spans="1:4">
      <c r="A10" s="35" t="s">
        <v>168</v>
      </c>
      <c r="B10" s="136">
        <v>0.86028477198139219</v>
      </c>
      <c r="C10" s="281"/>
    </row>
    <row r="11" spans="1:4">
      <c r="A11" s="35" t="s">
        <v>169</v>
      </c>
      <c r="B11" s="136">
        <v>2.9608632932734058</v>
      </c>
      <c r="C11" s="281"/>
    </row>
    <row r="12" spans="1:4">
      <c r="A12" s="35" t="s">
        <v>202</v>
      </c>
      <c r="B12" s="136">
        <v>0.18418565774543039</v>
      </c>
      <c r="C12" s="281"/>
    </row>
    <row r="13" spans="1:4">
      <c r="A13" s="35" t="s">
        <v>170</v>
      </c>
      <c r="B13" s="136">
        <v>0.51302763889539471</v>
      </c>
      <c r="C13" s="281"/>
    </row>
    <row r="14" spans="1:4">
      <c r="A14" s="35" t="s">
        <v>171</v>
      </c>
      <c r="B14" s="136">
        <v>0.82448867125573988</v>
      </c>
      <c r="C14" s="281"/>
    </row>
    <row r="15" spans="1:4">
      <c r="A15" s="35" t="s">
        <v>201</v>
      </c>
      <c r="B15" s="136">
        <v>0.97852940594141402</v>
      </c>
      <c r="C15" s="281"/>
    </row>
    <row r="16" spans="1:4">
      <c r="A16" s="35" t="s">
        <v>85</v>
      </c>
      <c r="B16" s="136">
        <v>0.64712707804317759</v>
      </c>
      <c r="C16" s="281"/>
    </row>
    <row r="17" spans="1:3">
      <c r="A17" s="35" t="s">
        <v>172</v>
      </c>
      <c r="B17" s="136">
        <v>0.56809019276019701</v>
      </c>
      <c r="C17" s="281"/>
    </row>
    <row r="18" spans="1:3">
      <c r="A18" s="35" t="s">
        <v>173</v>
      </c>
      <c r="B18" s="136">
        <v>1.1287607791134266</v>
      </c>
      <c r="C18" s="281"/>
    </row>
    <row r="19" spans="1:3">
      <c r="A19" s="35" t="s">
        <v>174</v>
      </c>
      <c r="B19" s="136">
        <v>0.5945066864012446</v>
      </c>
      <c r="C19" s="281"/>
    </row>
    <row r="20" spans="1:3">
      <c r="A20" s="36" t="s">
        <v>1473</v>
      </c>
      <c r="B20" s="136">
        <v>0.76829529713215516</v>
      </c>
      <c r="C20" s="281"/>
    </row>
    <row r="21" spans="1:3">
      <c r="A21" s="36" t="s">
        <v>1474</v>
      </c>
      <c r="B21" s="136">
        <v>2.1470361106601379</v>
      </c>
      <c r="C21" s="281"/>
    </row>
    <row r="22" spans="1:3">
      <c r="A22" s="36" t="s">
        <v>1475</v>
      </c>
      <c r="B22" s="136">
        <v>0.5470067917328425</v>
      </c>
      <c r="C22" s="281"/>
    </row>
    <row r="23" spans="1:3">
      <c r="A23" s="36" t="s">
        <v>1476</v>
      </c>
      <c r="B23" s="136">
        <v>0.97789104867530563</v>
      </c>
      <c r="C23" s="281"/>
    </row>
    <row r="24" spans="1:3">
      <c r="A24" s="36" t="s">
        <v>1477</v>
      </c>
      <c r="B24" s="136">
        <v>0.11694656928185398</v>
      </c>
      <c r="C24" s="281"/>
    </row>
    <row r="25" spans="1:3">
      <c r="A25" s="36" t="s">
        <v>1478</v>
      </c>
      <c r="B25" s="136">
        <v>0.6215615346689024</v>
      </c>
      <c r="C25" s="281"/>
    </row>
    <row r="26" spans="1:3">
      <c r="A26" s="37" t="s">
        <v>1479</v>
      </c>
      <c r="B26" s="136">
        <v>21.264325159677927</v>
      </c>
      <c r="C26" s="281"/>
    </row>
    <row r="27" spans="1:3">
      <c r="A27" s="37" t="s">
        <v>1480</v>
      </c>
      <c r="B27" s="136">
        <v>2.1470361106601379</v>
      </c>
      <c r="C27" s="281"/>
    </row>
    <row r="28" spans="1:3">
      <c r="A28" s="37" t="s">
        <v>1481</v>
      </c>
      <c r="B28" s="136">
        <v>0.76835393469697777</v>
      </c>
      <c r="C28" s="281"/>
    </row>
    <row r="29" spans="1:3">
      <c r="A29" s="37" t="s">
        <v>371</v>
      </c>
      <c r="B29" s="136">
        <v>1.1503815579881798</v>
      </c>
      <c r="C29" s="281"/>
    </row>
    <row r="30" spans="1:3">
      <c r="A30" s="37" t="s">
        <v>1483</v>
      </c>
      <c r="B30" s="136">
        <v>1.0755837990284922</v>
      </c>
      <c r="C30" s="281"/>
    </row>
    <row r="31" spans="1:3">
      <c r="A31" s="37" t="s">
        <v>372</v>
      </c>
      <c r="B31" s="136">
        <v>1.3184683306992182</v>
      </c>
      <c r="C31" s="281"/>
    </row>
    <row r="32" spans="1:3">
      <c r="A32" s="37" t="s">
        <v>369</v>
      </c>
      <c r="B32" s="136">
        <v>0.18271754140994606</v>
      </c>
      <c r="C32" s="281"/>
    </row>
    <row r="33" spans="1:3">
      <c r="A33" s="37" t="s">
        <v>370</v>
      </c>
      <c r="B33" s="136">
        <v>0.45150340968737895</v>
      </c>
      <c r="C33" s="281"/>
    </row>
    <row r="34" spans="1:3">
      <c r="A34" s="37" t="s">
        <v>368</v>
      </c>
      <c r="B34" s="136">
        <v>0.12388901118434324</v>
      </c>
      <c r="C34" s="281"/>
    </row>
    <row r="35" spans="1:3">
      <c r="A35" s="37" t="s">
        <v>374</v>
      </c>
      <c r="B35" s="136">
        <v>0.45140298972039461</v>
      </c>
      <c r="C35" s="281"/>
    </row>
    <row r="36" spans="1:3">
      <c r="A36" s="37" t="s">
        <v>1489</v>
      </c>
      <c r="B36" s="136">
        <v>1.3974107168993488</v>
      </c>
      <c r="C36" s="281"/>
    </row>
    <row r="37" spans="1:3">
      <c r="A37" s="37" t="s">
        <v>380</v>
      </c>
      <c r="B37" s="136">
        <v>0.16067467204815203</v>
      </c>
      <c r="C37" s="281"/>
    </row>
    <row r="38" spans="1:3">
      <c r="A38" s="37" t="s">
        <v>367</v>
      </c>
      <c r="B38" s="136">
        <v>0.19964157971866944</v>
      </c>
      <c r="C38" s="281"/>
    </row>
    <row r="39" spans="1:3">
      <c r="A39" s="37" t="s">
        <v>383</v>
      </c>
      <c r="B39" s="136">
        <v>9.5681635203738347E-2</v>
      </c>
      <c r="C39" s="281"/>
    </row>
    <row r="40" spans="1:3">
      <c r="A40" s="37" t="s">
        <v>377</v>
      </c>
      <c r="B40" s="136">
        <v>0.16328383533215518</v>
      </c>
      <c r="C40" s="281"/>
    </row>
    <row r="41" spans="1:3">
      <c r="A41" s="37" t="s">
        <v>373</v>
      </c>
      <c r="B41" s="136">
        <v>0.88703600668311555</v>
      </c>
      <c r="C41" s="281"/>
    </row>
    <row r="42" spans="1:3">
      <c r="A42" s="37" t="s">
        <v>382</v>
      </c>
      <c r="B42" s="136">
        <v>0.25503848919353073</v>
      </c>
      <c r="C42" s="281"/>
    </row>
    <row r="43" spans="1:3">
      <c r="A43" s="37" t="s">
        <v>376</v>
      </c>
      <c r="B43" s="136">
        <v>0.21072792700526383</v>
      </c>
      <c r="C43" s="281"/>
    </row>
    <row r="44" spans="1:3">
      <c r="A44" s="37" t="s">
        <v>379</v>
      </c>
      <c r="B44" s="136">
        <v>0.38584191804817131</v>
      </c>
      <c r="C44" s="281"/>
    </row>
    <row r="45" spans="1:3">
      <c r="A45" s="37" t="s">
        <v>378</v>
      </c>
      <c r="B45" s="136">
        <v>0</v>
      </c>
      <c r="C45" s="281"/>
    </row>
    <row r="46" spans="1:3">
      <c r="A46" s="37" t="s">
        <v>381</v>
      </c>
      <c r="B46" s="136">
        <v>0.22721550129297052</v>
      </c>
      <c r="C46" s="281"/>
    </row>
    <row r="47" spans="1:3">
      <c r="A47" s="37" t="s">
        <v>375</v>
      </c>
      <c r="B47" s="136">
        <v>0.30494455132996617</v>
      </c>
      <c r="C47" s="281"/>
    </row>
    <row r="48" spans="1:3">
      <c r="A48" s="243" t="s">
        <v>1695</v>
      </c>
      <c r="B48" s="243"/>
      <c r="C48" s="281"/>
    </row>
    <row r="49" spans="3:3">
      <c r="C49" s="281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3" sqref="C3:C48"/>
    </sheetView>
  </sheetViews>
  <sheetFormatPr defaultRowHeight="16.5"/>
  <cols>
    <col min="1" max="1" width="15.125" bestFit="1" customWidth="1"/>
    <col min="2" max="2" width="24.125" bestFit="1" customWidth="1"/>
    <col min="3" max="3" width="20.375" bestFit="1" customWidth="1"/>
    <col min="4" max="4" width="17.125" bestFit="1" customWidth="1"/>
  </cols>
  <sheetData>
    <row r="1" spans="1:4" ht="24">
      <c r="A1" s="202" t="s">
        <v>1700</v>
      </c>
      <c r="B1" s="202"/>
      <c r="C1" s="1" t="s">
        <v>1694</v>
      </c>
      <c r="D1" s="1" t="s">
        <v>1571</v>
      </c>
    </row>
    <row r="2" spans="1:4">
      <c r="A2" s="49" t="s">
        <v>438</v>
      </c>
      <c r="B2" s="48" t="s">
        <v>1700</v>
      </c>
    </row>
    <row r="3" spans="1:4">
      <c r="A3" s="35" t="s">
        <v>161</v>
      </c>
      <c r="B3" s="136">
        <v>1.1566347302743507</v>
      </c>
      <c r="C3" s="281"/>
    </row>
    <row r="4" spans="1:4">
      <c r="A4" s="35" t="s">
        <v>162</v>
      </c>
      <c r="B4" s="136">
        <v>0.12964963285372269</v>
      </c>
      <c r="C4" s="281"/>
    </row>
    <row r="5" spans="1:4">
      <c r="A5" s="35" t="s">
        <v>163</v>
      </c>
      <c r="B5" s="136">
        <v>0.22595341754308479</v>
      </c>
      <c r="C5" s="281"/>
    </row>
    <row r="6" spans="1:4">
      <c r="A6" s="35" t="s">
        <v>164</v>
      </c>
      <c r="B6" s="136">
        <v>0.18742477740529581</v>
      </c>
      <c r="C6" s="281"/>
    </row>
    <row r="7" spans="1:4">
      <c r="A7" s="35" t="s">
        <v>165</v>
      </c>
      <c r="B7" s="136">
        <v>0.39922370822184683</v>
      </c>
      <c r="C7" s="281"/>
    </row>
    <row r="8" spans="1:4">
      <c r="A8" s="35" t="s">
        <v>166</v>
      </c>
      <c r="B8" s="136">
        <v>0.37052168909528255</v>
      </c>
      <c r="C8" s="281"/>
    </row>
    <row r="9" spans="1:4">
      <c r="A9" s="35" t="s">
        <v>167</v>
      </c>
      <c r="B9" s="136">
        <v>9.40886832767555E-2</v>
      </c>
      <c r="C9" s="281"/>
    </row>
    <row r="10" spans="1:4">
      <c r="A10" s="35" t="s">
        <v>168</v>
      </c>
      <c r="B10" s="136">
        <v>0</v>
      </c>
      <c r="C10" s="281"/>
    </row>
    <row r="11" spans="1:4">
      <c r="A11" s="35" t="s">
        <v>169</v>
      </c>
      <c r="B11" s="136">
        <v>8.8237647812783607E-2</v>
      </c>
      <c r="C11" s="281"/>
    </row>
    <row r="12" spans="1:4">
      <c r="A12" s="35" t="s">
        <v>202</v>
      </c>
      <c r="B12" s="136">
        <v>1.7824418491493264E-2</v>
      </c>
      <c r="C12" s="281"/>
    </row>
    <row r="13" spans="1:4">
      <c r="A13" s="35" t="s">
        <v>170</v>
      </c>
      <c r="B13" s="136">
        <v>1.3500727339352491E-2</v>
      </c>
      <c r="C13" s="281"/>
    </row>
    <row r="14" spans="1:4">
      <c r="A14" s="35" t="s">
        <v>171</v>
      </c>
      <c r="B14" s="136">
        <v>1.2124833400819705E-2</v>
      </c>
      <c r="C14" s="281"/>
    </row>
    <row r="15" spans="1:4">
      <c r="A15" s="35" t="s">
        <v>201</v>
      </c>
      <c r="B15" s="136">
        <v>2.4772896352947195E-2</v>
      </c>
      <c r="C15" s="281"/>
    </row>
    <row r="16" spans="1:4">
      <c r="A16" s="35" t="s">
        <v>85</v>
      </c>
      <c r="B16" s="136">
        <v>1.617817695107944E-2</v>
      </c>
      <c r="C16" s="281"/>
    </row>
    <row r="17" spans="1:3">
      <c r="A17" s="35" t="s">
        <v>172</v>
      </c>
      <c r="B17" s="136">
        <v>1.5927762413837299E-2</v>
      </c>
      <c r="C17" s="281"/>
    </row>
    <row r="18" spans="1:3">
      <c r="A18" s="35" t="s">
        <v>173</v>
      </c>
      <c r="B18" s="136">
        <v>2.8456154095296466E-2</v>
      </c>
      <c r="C18" s="281"/>
    </row>
    <row r="19" spans="1:3">
      <c r="A19" s="35" t="s">
        <v>174</v>
      </c>
      <c r="B19" s="136">
        <v>5.4046062400113143E-2</v>
      </c>
      <c r="C19" s="281"/>
    </row>
    <row r="20" spans="1:3">
      <c r="A20" s="36" t="s">
        <v>1473</v>
      </c>
      <c r="B20" s="136">
        <v>3.8414764856607754E-2</v>
      </c>
      <c r="C20" s="281"/>
    </row>
    <row r="21" spans="1:3">
      <c r="A21" s="36" t="s">
        <v>1474</v>
      </c>
      <c r="B21" s="136">
        <v>0</v>
      </c>
      <c r="C21" s="281"/>
    </row>
    <row r="22" spans="1:3">
      <c r="A22" s="36" t="s">
        <v>1475</v>
      </c>
      <c r="B22" s="136">
        <v>3.0389266207380139E-2</v>
      </c>
      <c r="C22" s="281"/>
    </row>
    <row r="23" spans="1:3">
      <c r="A23" s="36" t="s">
        <v>1476</v>
      </c>
      <c r="B23" s="136">
        <v>0</v>
      </c>
      <c r="C23" s="281"/>
    </row>
    <row r="24" spans="1:3">
      <c r="A24" s="36" t="s">
        <v>1477</v>
      </c>
      <c r="B24" s="136">
        <v>0</v>
      </c>
      <c r="C24" s="281"/>
    </row>
    <row r="25" spans="1:3">
      <c r="A25" s="36" t="s">
        <v>1478</v>
      </c>
      <c r="B25" s="136">
        <v>0</v>
      </c>
      <c r="C25" s="281"/>
    </row>
    <row r="26" spans="1:3">
      <c r="A26" s="37" t="s">
        <v>1479</v>
      </c>
      <c r="B26" s="136">
        <v>1.9331204690616297</v>
      </c>
      <c r="C26" s="281"/>
    </row>
    <row r="27" spans="1:3">
      <c r="A27" s="37" t="s">
        <v>1480</v>
      </c>
      <c r="B27" s="136">
        <v>0</v>
      </c>
      <c r="C27" s="281"/>
    </row>
    <row r="28" spans="1:3">
      <c r="A28" s="37" t="s">
        <v>1481</v>
      </c>
      <c r="B28" s="136">
        <v>0.10976484781385397</v>
      </c>
      <c r="C28" s="281"/>
    </row>
    <row r="29" spans="1:3">
      <c r="A29" s="37" t="s">
        <v>371</v>
      </c>
      <c r="B29" s="136">
        <v>0</v>
      </c>
      <c r="C29" s="281"/>
    </row>
    <row r="30" spans="1:3">
      <c r="A30" s="37" t="s">
        <v>1483</v>
      </c>
      <c r="B30" s="136">
        <v>0</v>
      </c>
      <c r="C30" s="281"/>
    </row>
    <row r="31" spans="1:3">
      <c r="A31" s="37" t="s">
        <v>372</v>
      </c>
      <c r="B31" s="136">
        <v>0</v>
      </c>
      <c r="C31" s="281"/>
    </row>
    <row r="32" spans="1:3">
      <c r="A32" s="37" t="s">
        <v>369</v>
      </c>
      <c r="B32" s="136">
        <v>0</v>
      </c>
      <c r="C32" s="281"/>
    </row>
    <row r="33" spans="1:3">
      <c r="A33" s="37" t="s">
        <v>370</v>
      </c>
      <c r="B33" s="136">
        <v>0</v>
      </c>
      <c r="C33" s="281"/>
    </row>
    <row r="34" spans="1:3">
      <c r="A34" s="37" t="s">
        <v>368</v>
      </c>
      <c r="B34" s="136">
        <v>0</v>
      </c>
      <c r="C34" s="281"/>
    </row>
    <row r="35" spans="1:3">
      <c r="A35" s="37" t="s">
        <v>374</v>
      </c>
      <c r="B35" s="136">
        <v>0</v>
      </c>
      <c r="C35" s="281"/>
    </row>
    <row r="36" spans="1:3">
      <c r="A36" s="37" t="s">
        <v>1489</v>
      </c>
      <c r="B36" s="136">
        <v>0</v>
      </c>
      <c r="C36" s="281"/>
    </row>
    <row r="37" spans="1:3">
      <c r="A37" s="37" t="s">
        <v>380</v>
      </c>
      <c r="B37" s="136">
        <v>0</v>
      </c>
      <c r="C37" s="281"/>
    </row>
    <row r="38" spans="1:3">
      <c r="A38" s="37" t="s">
        <v>367</v>
      </c>
      <c r="B38" s="136">
        <v>0</v>
      </c>
      <c r="C38" s="281"/>
    </row>
    <row r="39" spans="1:3">
      <c r="A39" s="37" t="s">
        <v>383</v>
      </c>
      <c r="B39" s="136">
        <v>0</v>
      </c>
      <c r="C39" s="281"/>
    </row>
    <row r="40" spans="1:3">
      <c r="A40" s="37" t="s">
        <v>377</v>
      </c>
      <c r="B40" s="136">
        <v>0</v>
      </c>
      <c r="C40" s="281"/>
    </row>
    <row r="41" spans="1:3">
      <c r="A41" s="37" t="s">
        <v>373</v>
      </c>
      <c r="B41" s="136">
        <v>0</v>
      </c>
      <c r="C41" s="281"/>
    </row>
    <row r="42" spans="1:3">
      <c r="A42" s="37" t="s">
        <v>382</v>
      </c>
      <c r="B42" s="136">
        <v>0</v>
      </c>
      <c r="C42" s="281"/>
    </row>
    <row r="43" spans="1:3">
      <c r="A43" s="37" t="s">
        <v>376</v>
      </c>
      <c r="B43" s="136">
        <v>0</v>
      </c>
      <c r="C43" s="281"/>
    </row>
    <row r="44" spans="1:3">
      <c r="A44" s="37" t="s">
        <v>379</v>
      </c>
      <c r="B44" s="136">
        <v>0</v>
      </c>
      <c r="C44" s="281"/>
    </row>
    <row r="45" spans="1:3">
      <c r="A45" s="37" t="s">
        <v>378</v>
      </c>
      <c r="B45" s="136">
        <v>0</v>
      </c>
      <c r="C45" s="281"/>
    </row>
    <row r="46" spans="1:3">
      <c r="A46" s="37" t="s">
        <v>381</v>
      </c>
      <c r="B46" s="136">
        <v>0</v>
      </c>
      <c r="C46" s="281"/>
    </row>
    <row r="47" spans="1:3">
      <c r="A47" s="37" t="s">
        <v>375</v>
      </c>
      <c r="B47" s="136">
        <v>0</v>
      </c>
      <c r="C47" s="281"/>
    </row>
    <row r="48" spans="1:3">
      <c r="A48" s="243" t="s">
        <v>1695</v>
      </c>
      <c r="B48" s="243"/>
      <c r="C48" s="281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C3" sqref="C3:C49"/>
    </sheetView>
  </sheetViews>
  <sheetFormatPr defaultRowHeight="16.5"/>
  <cols>
    <col min="1" max="1" width="15.125" bestFit="1" customWidth="1"/>
    <col min="2" max="2" width="24.125" bestFit="1" customWidth="1"/>
    <col min="3" max="3" width="20.375" bestFit="1" customWidth="1"/>
    <col min="4" max="4" width="17.125" bestFit="1" customWidth="1"/>
  </cols>
  <sheetData>
    <row r="1" spans="1:4" ht="24">
      <c r="A1" s="202" t="s">
        <v>1701</v>
      </c>
      <c r="B1" s="202"/>
      <c r="C1" s="1" t="s">
        <v>1694</v>
      </c>
      <c r="D1" s="1" t="s">
        <v>1571</v>
      </c>
    </row>
    <row r="2" spans="1:4">
      <c r="A2" s="49" t="s">
        <v>438</v>
      </c>
      <c r="B2" s="48" t="s">
        <v>1701</v>
      </c>
    </row>
    <row r="3" spans="1:4">
      <c r="A3" s="35" t="s">
        <v>161</v>
      </c>
      <c r="B3" s="165">
        <v>5.1222395197864099</v>
      </c>
      <c r="C3" s="281"/>
    </row>
    <row r="4" spans="1:4">
      <c r="A4" s="35" t="s">
        <v>162</v>
      </c>
      <c r="B4" s="165">
        <v>1.1668466956835044</v>
      </c>
      <c r="C4" s="281"/>
    </row>
    <row r="5" spans="1:4">
      <c r="A5" s="35" t="s">
        <v>163</v>
      </c>
      <c r="B5" s="165">
        <v>0.67786025262925431</v>
      </c>
      <c r="C5" s="281"/>
    </row>
    <row r="6" spans="1:4">
      <c r="A6" s="35" t="s">
        <v>164</v>
      </c>
      <c r="B6" s="165">
        <v>1.0308362757291269</v>
      </c>
      <c r="C6" s="281"/>
    </row>
    <row r="7" spans="1:4">
      <c r="A7" s="35" t="s">
        <v>165</v>
      </c>
      <c r="B7" s="165">
        <v>1.1976711246655403</v>
      </c>
      <c r="C7" s="281"/>
    </row>
    <row r="8" spans="1:4">
      <c r="A8" s="35" t="s">
        <v>166</v>
      </c>
      <c r="B8" s="165">
        <v>1.1115650672858475</v>
      </c>
      <c r="C8" s="281"/>
    </row>
    <row r="9" spans="1:4">
      <c r="A9" s="35" t="s">
        <v>167</v>
      </c>
      <c r="B9" s="165">
        <v>0.47044341638377751</v>
      </c>
      <c r="C9" s="281"/>
    </row>
    <row r="10" spans="1:4">
      <c r="A10" s="35" t="s">
        <v>168</v>
      </c>
      <c r="B10" s="165">
        <v>0.21507119299534805</v>
      </c>
      <c r="C10" s="281"/>
    </row>
    <row r="11" spans="1:4">
      <c r="A11" s="35" t="s">
        <v>169</v>
      </c>
      <c r="B11" s="165">
        <v>0.42157987288329946</v>
      </c>
      <c r="C11" s="281"/>
    </row>
    <row r="12" spans="1:4">
      <c r="A12" s="35" t="s">
        <v>202</v>
      </c>
      <c r="B12" s="165">
        <v>4.1590309813484286E-2</v>
      </c>
      <c r="C12" s="281"/>
    </row>
    <row r="13" spans="1:4">
      <c r="A13" s="35" t="s">
        <v>170</v>
      </c>
      <c r="B13" s="165">
        <v>9.4505091375467448E-2</v>
      </c>
      <c r="C13" s="281"/>
    </row>
    <row r="14" spans="1:4">
      <c r="A14" s="35" t="s">
        <v>171</v>
      </c>
      <c r="B14" s="165">
        <v>9.6998667206557643E-2</v>
      </c>
      <c r="C14" s="281"/>
    </row>
    <row r="15" spans="1:4">
      <c r="A15" s="35" t="s">
        <v>201</v>
      </c>
      <c r="B15" s="165">
        <v>0.12386448176473597</v>
      </c>
      <c r="C15" s="281"/>
    </row>
    <row r="16" spans="1:4">
      <c r="A16" s="35" t="s">
        <v>85</v>
      </c>
      <c r="B16" s="165">
        <v>4.04454423776986E-2</v>
      </c>
      <c r="C16" s="281"/>
    </row>
    <row r="17" spans="1:3">
      <c r="A17" s="35" t="s">
        <v>172</v>
      </c>
      <c r="B17" s="165">
        <v>4.7783287241511901E-2</v>
      </c>
      <c r="C17" s="281"/>
    </row>
    <row r="18" spans="1:3">
      <c r="A18" s="35" t="s">
        <v>173</v>
      </c>
      <c r="B18" s="165">
        <v>9.4853846984321546E-2</v>
      </c>
      <c r="C18" s="281"/>
    </row>
    <row r="19" spans="1:3">
      <c r="A19" s="35" t="s">
        <v>174</v>
      </c>
      <c r="B19" s="165">
        <v>0.27023031200056574</v>
      </c>
      <c r="C19" s="281"/>
    </row>
    <row r="20" spans="1:3">
      <c r="A20" s="36" t="s">
        <v>1473</v>
      </c>
      <c r="B20" s="165">
        <v>7.6829529713215508E-2</v>
      </c>
      <c r="C20" s="281"/>
    </row>
    <row r="21" spans="1:3">
      <c r="A21" s="36" t="s">
        <v>1474</v>
      </c>
      <c r="B21" s="165">
        <v>0.19518510096910344</v>
      </c>
      <c r="C21" s="281"/>
    </row>
    <row r="22" spans="1:3">
      <c r="A22" s="36" t="s">
        <v>1475</v>
      </c>
      <c r="B22" s="165">
        <v>3.0389266207380139E-2</v>
      </c>
      <c r="C22" s="281"/>
    </row>
    <row r="23" spans="1:3">
      <c r="A23" s="36" t="s">
        <v>1476</v>
      </c>
      <c r="B23" s="165">
        <v>5.1467949930279248E-2</v>
      </c>
      <c r="C23" s="281"/>
    </row>
    <row r="24" spans="1:3">
      <c r="A24" s="36" t="s">
        <v>1477</v>
      </c>
      <c r="B24" s="165">
        <v>0</v>
      </c>
      <c r="C24" s="281"/>
    </row>
    <row r="25" spans="1:3">
      <c r="A25" s="36" t="s">
        <v>1478</v>
      </c>
      <c r="B25" s="165">
        <v>0</v>
      </c>
      <c r="C25" s="281"/>
    </row>
    <row r="26" spans="1:3">
      <c r="A26" s="37" t="s">
        <v>1479</v>
      </c>
      <c r="B26" s="165">
        <v>3.8662409381232594</v>
      </c>
      <c r="C26" s="281"/>
    </row>
    <row r="27" spans="1:3">
      <c r="A27" s="37" t="s">
        <v>1480</v>
      </c>
      <c r="B27" s="165">
        <v>0.19518510096910344</v>
      </c>
      <c r="C27" s="281"/>
    </row>
    <row r="28" spans="1:3">
      <c r="A28" s="37" t="s">
        <v>1481</v>
      </c>
      <c r="B28" s="165">
        <v>0.10976484781385397</v>
      </c>
      <c r="C28" s="281"/>
    </row>
    <row r="29" spans="1:3">
      <c r="A29" s="37" t="s">
        <v>371</v>
      </c>
      <c r="B29" s="165">
        <v>0</v>
      </c>
      <c r="C29" s="281"/>
    </row>
    <row r="30" spans="1:3">
      <c r="A30" s="37" t="s">
        <v>1483</v>
      </c>
      <c r="B30" s="165">
        <v>0</v>
      </c>
      <c r="C30" s="281"/>
    </row>
    <row r="31" spans="1:3">
      <c r="A31" s="37" t="s">
        <v>372</v>
      </c>
      <c r="B31" s="165">
        <v>0</v>
      </c>
      <c r="C31" s="281"/>
    </row>
    <row r="32" spans="1:3">
      <c r="A32" s="37" t="s">
        <v>369</v>
      </c>
      <c r="B32" s="165">
        <v>0</v>
      </c>
      <c r="C32" s="281"/>
    </row>
    <row r="33" spans="1:3">
      <c r="A33" s="37" t="s">
        <v>370</v>
      </c>
      <c r="B33" s="165">
        <v>0</v>
      </c>
      <c r="C33" s="281"/>
    </row>
    <row r="34" spans="1:3">
      <c r="A34" s="37" t="s">
        <v>368</v>
      </c>
      <c r="B34" s="165">
        <v>0</v>
      </c>
      <c r="C34" s="281"/>
    </row>
    <row r="35" spans="1:3">
      <c r="A35" s="37" t="s">
        <v>374</v>
      </c>
      <c r="B35" s="165">
        <v>0</v>
      </c>
      <c r="C35" s="281"/>
    </row>
    <row r="36" spans="1:3">
      <c r="A36" s="37" t="s">
        <v>1489</v>
      </c>
      <c r="B36" s="165">
        <v>0.12703733789994079</v>
      </c>
      <c r="C36" s="281"/>
    </row>
    <row r="37" spans="1:3">
      <c r="A37" s="37" t="s">
        <v>380</v>
      </c>
      <c r="B37" s="165">
        <v>0</v>
      </c>
      <c r="C37" s="281"/>
    </row>
    <row r="38" spans="1:3">
      <c r="A38" s="37" t="s">
        <v>367</v>
      </c>
      <c r="B38" s="165">
        <v>0</v>
      </c>
      <c r="C38" s="281"/>
    </row>
    <row r="39" spans="1:3">
      <c r="A39" s="37" t="s">
        <v>383</v>
      </c>
      <c r="B39" s="165">
        <v>0</v>
      </c>
      <c r="C39" s="281"/>
    </row>
    <row r="40" spans="1:3">
      <c r="A40" s="37" t="s">
        <v>377</v>
      </c>
      <c r="B40" s="165">
        <v>0</v>
      </c>
      <c r="C40" s="281"/>
    </row>
    <row r="41" spans="1:3">
      <c r="A41" s="37" t="s">
        <v>373</v>
      </c>
      <c r="B41" s="165">
        <v>0</v>
      </c>
      <c r="C41" s="281"/>
    </row>
    <row r="42" spans="1:3">
      <c r="A42" s="37" t="s">
        <v>382</v>
      </c>
      <c r="B42" s="165">
        <v>0</v>
      </c>
      <c r="C42" s="281"/>
    </row>
    <row r="43" spans="1:3">
      <c r="A43" s="37" t="s">
        <v>376</v>
      </c>
      <c r="B43" s="165">
        <v>0</v>
      </c>
      <c r="C43" s="281"/>
    </row>
    <row r="44" spans="1:3">
      <c r="A44" s="37" t="s">
        <v>379</v>
      </c>
      <c r="B44" s="165">
        <v>0</v>
      </c>
      <c r="C44" s="281"/>
    </row>
    <row r="45" spans="1:3">
      <c r="A45" s="37" t="s">
        <v>378</v>
      </c>
      <c r="B45" s="165">
        <v>0</v>
      </c>
      <c r="C45" s="281"/>
    </row>
    <row r="46" spans="1:3">
      <c r="A46" s="37" t="s">
        <v>381</v>
      </c>
      <c r="B46" s="165">
        <v>0</v>
      </c>
      <c r="C46" s="281"/>
    </row>
    <row r="47" spans="1:3">
      <c r="A47" s="37" t="s">
        <v>375</v>
      </c>
      <c r="B47" s="165">
        <v>0</v>
      </c>
      <c r="C47" s="281"/>
    </row>
    <row r="48" spans="1:3">
      <c r="A48" s="243" t="s">
        <v>1695</v>
      </c>
      <c r="B48" s="243"/>
      <c r="C48" s="281"/>
    </row>
    <row r="49" spans="3:3">
      <c r="C49" s="281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3" sqref="C3:C47"/>
    </sheetView>
  </sheetViews>
  <sheetFormatPr defaultRowHeight="16.5"/>
  <cols>
    <col min="1" max="1" width="15.125" bestFit="1" customWidth="1"/>
    <col min="2" max="2" width="22.375" customWidth="1"/>
    <col min="3" max="3" width="20.375" bestFit="1" customWidth="1"/>
    <col min="4" max="4" width="17.125" bestFit="1" customWidth="1"/>
  </cols>
  <sheetData>
    <row r="1" spans="1:4" ht="24">
      <c r="A1" s="202" t="s">
        <v>1702</v>
      </c>
      <c r="B1" s="202"/>
      <c r="C1" s="1" t="s">
        <v>1699</v>
      </c>
      <c r="D1" s="1" t="s">
        <v>1571</v>
      </c>
    </row>
    <row r="2" spans="1:4">
      <c r="A2" s="49" t="s">
        <v>438</v>
      </c>
      <c r="B2" s="48" t="s">
        <v>1702</v>
      </c>
    </row>
    <row r="3" spans="1:4">
      <c r="A3" s="35" t="s">
        <v>161</v>
      </c>
      <c r="B3" s="165">
        <v>8.0964431119204541</v>
      </c>
      <c r="C3" s="281"/>
    </row>
    <row r="4" spans="1:4">
      <c r="A4" s="35" t="s">
        <v>162</v>
      </c>
      <c r="B4" s="165">
        <v>3.6301897199042359</v>
      </c>
      <c r="C4" s="281"/>
    </row>
    <row r="5" spans="1:4">
      <c r="A5" s="35" t="s">
        <v>163</v>
      </c>
      <c r="B5" s="165">
        <v>2.1465574666593055</v>
      </c>
      <c r="C5" s="281"/>
    </row>
    <row r="6" spans="1:4">
      <c r="A6" s="35" t="s">
        <v>164</v>
      </c>
      <c r="B6" s="165">
        <v>1.967960162755606</v>
      </c>
      <c r="C6" s="281"/>
    </row>
    <row r="7" spans="1:4">
      <c r="A7" s="35" t="s">
        <v>165</v>
      </c>
      <c r="B7" s="165">
        <v>4.1918489363293912</v>
      </c>
      <c r="C7" s="281"/>
    </row>
    <row r="8" spans="1:4">
      <c r="A8" s="35" t="s">
        <v>166</v>
      </c>
      <c r="B8" s="165">
        <v>1.6673476009287713</v>
      </c>
      <c r="C8" s="281"/>
    </row>
    <row r="9" spans="1:4">
      <c r="A9" s="35" t="s">
        <v>167</v>
      </c>
      <c r="B9" s="165">
        <v>0.65862078293728854</v>
      </c>
      <c r="C9" s="281"/>
    </row>
    <row r="10" spans="1:4">
      <c r="A10" s="35" t="s">
        <v>168</v>
      </c>
      <c r="B10" s="165">
        <v>0.4301423859906961</v>
      </c>
      <c r="C10" s="281"/>
    </row>
    <row r="11" spans="1:4">
      <c r="A11" s="35" t="s">
        <v>169</v>
      </c>
      <c r="B11" s="165">
        <v>0.72550954868288742</v>
      </c>
      <c r="C11" s="281"/>
    </row>
    <row r="12" spans="1:4">
      <c r="A12" s="35" t="s">
        <v>202</v>
      </c>
      <c r="B12" s="165">
        <v>0.1307124022709506</v>
      </c>
      <c r="C12" s="281"/>
    </row>
    <row r="13" spans="1:4">
      <c r="A13" s="35" t="s">
        <v>170</v>
      </c>
      <c r="B13" s="165">
        <v>0.2025109100902874</v>
      </c>
      <c r="C13" s="281"/>
    </row>
    <row r="14" spans="1:4">
      <c r="A14" s="35" t="s">
        <v>171</v>
      </c>
      <c r="B14" s="165">
        <v>0.19399733441311529</v>
      </c>
      <c r="C14" s="281"/>
    </row>
    <row r="15" spans="1:4">
      <c r="A15" s="35" t="s">
        <v>201</v>
      </c>
      <c r="B15" s="165">
        <v>0.24772896352947193</v>
      </c>
      <c r="C15" s="281"/>
    </row>
    <row r="16" spans="1:4">
      <c r="A16" s="35" t="s">
        <v>85</v>
      </c>
      <c r="B16" s="165">
        <v>0.2831180966438902</v>
      </c>
      <c r="C16" s="281"/>
    </row>
    <row r="17" spans="1:3">
      <c r="A17" s="35" t="s">
        <v>172</v>
      </c>
      <c r="B17" s="165">
        <v>0.16458687827631877</v>
      </c>
      <c r="C17" s="281"/>
    </row>
    <row r="18" spans="1:3">
      <c r="A18" s="35" t="s">
        <v>173</v>
      </c>
      <c r="B18" s="165">
        <v>0.34147384914355761</v>
      </c>
      <c r="C18" s="281"/>
    </row>
    <row r="19" spans="1:3">
      <c r="A19" s="35" t="s">
        <v>174</v>
      </c>
      <c r="B19" s="165">
        <v>0.32427637440067891</v>
      </c>
      <c r="C19" s="281"/>
    </row>
    <row r="20" spans="1:3">
      <c r="A20" s="36" t="s">
        <v>1473</v>
      </c>
      <c r="B20" s="165">
        <v>0.34573288370946981</v>
      </c>
      <c r="C20" s="281"/>
    </row>
    <row r="21" spans="1:3">
      <c r="A21" s="36" t="s">
        <v>1474</v>
      </c>
      <c r="B21" s="165">
        <v>0.58555530290731028</v>
      </c>
      <c r="C21" s="281"/>
    </row>
    <row r="22" spans="1:3">
      <c r="A22" s="36" t="s">
        <v>1475</v>
      </c>
      <c r="B22" s="165">
        <v>0.33428192828118153</v>
      </c>
      <c r="C22" s="281"/>
    </row>
    <row r="23" spans="1:3">
      <c r="A23" s="36" t="s">
        <v>1476</v>
      </c>
      <c r="B23" s="165">
        <v>0.15440384979083774</v>
      </c>
      <c r="C23" s="281"/>
    </row>
    <row r="24" spans="1:3">
      <c r="A24" s="36" t="s">
        <v>1477</v>
      </c>
      <c r="B24" s="165">
        <v>0.19491094880308998</v>
      </c>
      <c r="C24" s="281"/>
    </row>
    <row r="25" spans="1:3">
      <c r="A25" s="36" t="s">
        <v>1478</v>
      </c>
      <c r="B25" s="165">
        <v>0.27624957096395664</v>
      </c>
      <c r="C25" s="281"/>
    </row>
    <row r="26" spans="1:3">
      <c r="A26" s="37" t="s">
        <v>1479</v>
      </c>
      <c r="B26" s="165">
        <v>9.6656023453081481</v>
      </c>
      <c r="C26" s="281"/>
    </row>
    <row r="27" spans="1:3">
      <c r="A27" s="37" t="s">
        <v>1480</v>
      </c>
      <c r="B27" s="165">
        <v>0.58555530290731028</v>
      </c>
      <c r="C27" s="281"/>
    </row>
    <row r="28" spans="1:3">
      <c r="A28" s="37" t="s">
        <v>1481</v>
      </c>
      <c r="B28" s="165">
        <v>0.43905939125541588</v>
      </c>
      <c r="C28" s="281"/>
    </row>
    <row r="29" spans="1:3">
      <c r="A29" s="37" t="s">
        <v>371</v>
      </c>
      <c r="B29" s="165">
        <v>0.16434022256973999</v>
      </c>
      <c r="C29" s="281"/>
    </row>
    <row r="30" spans="1:3">
      <c r="A30" s="37" t="s">
        <v>1483</v>
      </c>
      <c r="B30" s="165">
        <v>0.43023351961139689</v>
      </c>
      <c r="C30" s="281"/>
    </row>
    <row r="31" spans="1:3">
      <c r="A31" s="37" t="s">
        <v>372</v>
      </c>
      <c r="B31" s="165">
        <v>0.21974472178320306</v>
      </c>
      <c r="C31" s="281"/>
    </row>
    <row r="32" spans="1:3">
      <c r="A32" s="37" t="s">
        <v>369</v>
      </c>
      <c r="B32" s="165">
        <v>0.18271754140994606</v>
      </c>
      <c r="C32" s="281"/>
    </row>
    <row r="33" spans="1:3">
      <c r="A33" s="37" t="s">
        <v>370</v>
      </c>
      <c r="B33" s="165">
        <v>0.22575170484368948</v>
      </c>
      <c r="C33" s="281"/>
    </row>
    <row r="34" spans="1:3">
      <c r="A34" s="37" t="s">
        <v>368</v>
      </c>
      <c r="B34" s="165">
        <v>0.24777802236868648</v>
      </c>
      <c r="C34" s="281"/>
    </row>
    <row r="35" spans="1:3">
      <c r="A35" s="37" t="s">
        <v>374</v>
      </c>
      <c r="B35" s="165">
        <v>0.30093532648026305</v>
      </c>
      <c r="C35" s="281"/>
    </row>
    <row r="36" spans="1:3">
      <c r="A36" s="37" t="s">
        <v>1489</v>
      </c>
      <c r="B36" s="165">
        <v>0.12703733789994079</v>
      </c>
      <c r="C36" s="281"/>
    </row>
    <row r="37" spans="1:3">
      <c r="A37" s="37" t="s">
        <v>380</v>
      </c>
      <c r="B37" s="165">
        <v>0.32134934409630406</v>
      </c>
      <c r="C37" s="281"/>
    </row>
    <row r="38" spans="1:3">
      <c r="A38" s="37" t="s">
        <v>367</v>
      </c>
      <c r="B38" s="165">
        <v>0.19964157971866944</v>
      </c>
      <c r="C38" s="281"/>
    </row>
    <row r="39" spans="1:3">
      <c r="A39" s="37" t="s">
        <v>383</v>
      </c>
      <c r="B39" s="165">
        <v>0.19136327040747669</v>
      </c>
      <c r="C39" s="281"/>
    </row>
    <row r="40" spans="1:3">
      <c r="A40" s="37" t="s">
        <v>377</v>
      </c>
      <c r="B40" s="165">
        <v>0.16328383533215518</v>
      </c>
      <c r="C40" s="281"/>
    </row>
    <row r="41" spans="1:3">
      <c r="A41" s="37" t="s">
        <v>373</v>
      </c>
      <c r="B41" s="165">
        <v>0.22175900167077889</v>
      </c>
      <c r="C41" s="281"/>
    </row>
    <row r="42" spans="1:3">
      <c r="A42" s="37" t="s">
        <v>382</v>
      </c>
      <c r="B42" s="165">
        <v>0</v>
      </c>
      <c r="C42" s="281"/>
    </row>
    <row r="43" spans="1:3">
      <c r="A43" s="37" t="s">
        <v>376</v>
      </c>
      <c r="B43" s="165">
        <v>0.42145585401052765</v>
      </c>
      <c r="C43" s="281"/>
    </row>
    <row r="44" spans="1:3">
      <c r="A44" s="37" t="s">
        <v>379</v>
      </c>
      <c r="B44" s="165">
        <v>0.19292095902408565</v>
      </c>
      <c r="C44" s="281"/>
    </row>
    <row r="45" spans="1:3">
      <c r="A45" s="37" t="s">
        <v>378</v>
      </c>
      <c r="B45" s="165">
        <v>0</v>
      </c>
      <c r="C45" s="281"/>
    </row>
    <row r="46" spans="1:3">
      <c r="A46" s="37" t="s">
        <v>381</v>
      </c>
      <c r="B46" s="165">
        <v>0.22721550129297052</v>
      </c>
      <c r="C46" s="281"/>
    </row>
    <row r="47" spans="1:3">
      <c r="A47" s="37" t="s">
        <v>375</v>
      </c>
      <c r="B47" s="165">
        <v>0.15247227566498309</v>
      </c>
      <c r="C47" s="281"/>
    </row>
    <row r="48" spans="1:3">
      <c r="A48" s="243" t="s">
        <v>1695</v>
      </c>
      <c r="B48" s="243"/>
    </row>
  </sheetData>
  <mergeCells count="2">
    <mergeCell ref="A1:B1"/>
    <mergeCell ref="A48:B48"/>
  </mergeCells>
  <phoneticPr fontId="4" type="noConversion"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47" sqref="C3:C47"/>
    </sheetView>
  </sheetViews>
  <sheetFormatPr defaultRowHeight="16.5"/>
  <cols>
    <col min="1" max="1" width="15.125" bestFit="1" customWidth="1"/>
    <col min="2" max="2" width="17.5" bestFit="1" customWidth="1"/>
    <col min="3" max="3" width="20.375" bestFit="1" customWidth="1"/>
    <col min="4" max="4" width="17.125" bestFit="1" customWidth="1"/>
  </cols>
  <sheetData>
    <row r="1" spans="1:4" ht="24">
      <c r="A1" s="202" t="s">
        <v>1703</v>
      </c>
      <c r="B1" s="202"/>
      <c r="C1" s="1" t="s">
        <v>1699</v>
      </c>
      <c r="D1" s="1" t="s">
        <v>1571</v>
      </c>
    </row>
    <row r="2" spans="1:4">
      <c r="A2" s="49" t="s">
        <v>438</v>
      </c>
      <c r="B2" s="48" t="s">
        <v>1703</v>
      </c>
    </row>
    <row r="3" spans="1:4">
      <c r="A3" s="35" t="s">
        <v>161</v>
      </c>
      <c r="B3" s="165">
        <v>8.5921437106094629</v>
      </c>
      <c r="C3" s="281"/>
    </row>
    <row r="4" spans="1:4">
      <c r="A4" s="35" t="s">
        <v>162</v>
      </c>
      <c r="B4" s="165">
        <v>3.8894889856116812</v>
      </c>
      <c r="C4" s="281"/>
    </row>
    <row r="5" spans="1:4">
      <c r="A5" s="35" t="s">
        <v>163</v>
      </c>
      <c r="B5" s="165">
        <v>1.4686972140300509</v>
      </c>
      <c r="C5" s="281"/>
    </row>
    <row r="6" spans="1:4">
      <c r="A6" s="35" t="s">
        <v>164</v>
      </c>
      <c r="B6" s="165">
        <v>1.967960162755606</v>
      </c>
      <c r="C6" s="281"/>
    </row>
    <row r="7" spans="1:4">
      <c r="A7" s="35" t="s">
        <v>165</v>
      </c>
      <c r="B7" s="165">
        <v>2.1957303952201577</v>
      </c>
      <c r="C7" s="281"/>
    </row>
    <row r="8" spans="1:4">
      <c r="A8" s="35" t="s">
        <v>166</v>
      </c>
      <c r="B8" s="165">
        <v>2.0378692900240538</v>
      </c>
      <c r="C8" s="281"/>
    </row>
    <row r="9" spans="1:4">
      <c r="A9" s="35" t="s">
        <v>167</v>
      </c>
      <c r="B9" s="165">
        <v>0.65862078293728854</v>
      </c>
      <c r="C9" s="281"/>
    </row>
    <row r="10" spans="1:4">
      <c r="A10" s="35" t="s">
        <v>168</v>
      </c>
      <c r="B10" s="165">
        <v>0</v>
      </c>
      <c r="C10" s="281"/>
    </row>
    <row r="11" spans="1:4">
      <c r="A11" s="35" t="s">
        <v>169</v>
      </c>
      <c r="B11" s="165">
        <v>0.72550954868288742</v>
      </c>
      <c r="C11" s="281"/>
    </row>
    <row r="12" spans="1:4">
      <c r="A12" s="35" t="s">
        <v>202</v>
      </c>
      <c r="B12" s="165">
        <v>9.5063565287964072E-2</v>
      </c>
      <c r="C12" s="281"/>
    </row>
    <row r="13" spans="1:4">
      <c r="A13" s="35" t="s">
        <v>170</v>
      </c>
      <c r="B13" s="165">
        <v>0.16200872807222993</v>
      </c>
      <c r="C13" s="281"/>
    </row>
    <row r="14" spans="1:4">
      <c r="A14" s="35" t="s">
        <v>171</v>
      </c>
      <c r="B14" s="165">
        <v>0.16974766761147586</v>
      </c>
      <c r="C14" s="281"/>
    </row>
    <row r="15" spans="1:4">
      <c r="A15" s="35" t="s">
        <v>201</v>
      </c>
      <c r="B15" s="165">
        <v>0.13625092994120955</v>
      </c>
      <c r="C15" s="281"/>
    </row>
    <row r="16" spans="1:4">
      <c r="A16" s="35" t="s">
        <v>85</v>
      </c>
      <c r="B16" s="165">
        <v>0.17795994646187385</v>
      </c>
      <c r="C16" s="281"/>
    </row>
    <row r="17" spans="1:3">
      <c r="A17" s="35" t="s">
        <v>172</v>
      </c>
      <c r="B17" s="165">
        <v>0.11149433689686111</v>
      </c>
      <c r="C17" s="281"/>
    </row>
    <row r="18" spans="1:3">
      <c r="A18" s="35" t="s">
        <v>173</v>
      </c>
      <c r="B18" s="165">
        <v>0.21816384806393954</v>
      </c>
      <c r="C18" s="281"/>
    </row>
    <row r="19" spans="1:3">
      <c r="A19" s="35" t="s">
        <v>174</v>
      </c>
      <c r="B19" s="165">
        <v>0.32427637440067891</v>
      </c>
      <c r="C19" s="281"/>
    </row>
    <row r="20" spans="1:3">
      <c r="A20" s="36" t="s">
        <v>1473</v>
      </c>
      <c r="B20" s="165">
        <v>0.19207382428303879</v>
      </c>
      <c r="C20" s="281"/>
    </row>
    <row r="21" spans="1:3">
      <c r="A21" s="36" t="s">
        <v>1474</v>
      </c>
      <c r="B21" s="165">
        <v>0.58555530290731028</v>
      </c>
      <c r="C21" s="281"/>
    </row>
    <row r="22" spans="1:3">
      <c r="A22" s="36" t="s">
        <v>1475</v>
      </c>
      <c r="B22" s="165">
        <v>0.18233559724428081</v>
      </c>
      <c r="C22" s="281"/>
    </row>
    <row r="23" spans="1:3">
      <c r="A23" s="36" t="s">
        <v>1476</v>
      </c>
      <c r="B23" s="165">
        <v>0.20587179972111699</v>
      </c>
      <c r="C23" s="281"/>
    </row>
    <row r="24" spans="1:3">
      <c r="A24" s="36" t="s">
        <v>1477</v>
      </c>
      <c r="B24" s="165">
        <v>7.7964379521235999E-2</v>
      </c>
      <c r="C24" s="281"/>
    </row>
    <row r="25" spans="1:3">
      <c r="A25" s="36" t="s">
        <v>1478</v>
      </c>
      <c r="B25" s="165">
        <v>0.13812478548197832</v>
      </c>
      <c r="C25" s="281"/>
    </row>
    <row r="26" spans="1:3">
      <c r="A26" s="37" t="s">
        <v>1479</v>
      </c>
      <c r="B26" s="165">
        <v>7.7324818762465188</v>
      </c>
      <c r="C26" s="281"/>
    </row>
    <row r="27" spans="1:3">
      <c r="A27" s="37" t="s">
        <v>1480</v>
      </c>
      <c r="B27" s="165">
        <v>0.58555530290731028</v>
      </c>
      <c r="C27" s="281"/>
    </row>
    <row r="28" spans="1:3">
      <c r="A28" s="37" t="s">
        <v>1481</v>
      </c>
      <c r="B28" s="165">
        <v>0.43905939125541588</v>
      </c>
      <c r="C28" s="281"/>
    </row>
    <row r="29" spans="1:3">
      <c r="A29" s="37" t="s">
        <v>371</v>
      </c>
      <c r="B29" s="165">
        <v>0</v>
      </c>
      <c r="C29" s="281"/>
    </row>
    <row r="30" spans="1:3">
      <c r="A30" s="37" t="s">
        <v>1483</v>
      </c>
      <c r="B30" s="165">
        <v>0.21511675980569844</v>
      </c>
      <c r="C30" s="281"/>
    </row>
    <row r="31" spans="1:3">
      <c r="A31" s="37" t="s">
        <v>372</v>
      </c>
      <c r="B31" s="165">
        <v>0</v>
      </c>
      <c r="C31" s="281"/>
    </row>
    <row r="32" spans="1:3">
      <c r="A32" s="37" t="s">
        <v>369</v>
      </c>
      <c r="B32" s="165">
        <v>0</v>
      </c>
      <c r="C32" s="281"/>
    </row>
    <row r="33" spans="1:3">
      <c r="A33" s="37" t="s">
        <v>370</v>
      </c>
      <c r="B33" s="165">
        <v>0</v>
      </c>
      <c r="C33" s="281"/>
    </row>
    <row r="34" spans="1:3">
      <c r="A34" s="37" t="s">
        <v>368</v>
      </c>
      <c r="B34" s="165">
        <v>0.12388901118434324</v>
      </c>
      <c r="C34" s="281"/>
    </row>
    <row r="35" spans="1:3">
      <c r="A35" s="37" t="s">
        <v>374</v>
      </c>
      <c r="B35" s="165">
        <v>0</v>
      </c>
      <c r="C35" s="281"/>
    </row>
    <row r="36" spans="1:3">
      <c r="A36" s="37" t="s">
        <v>1489</v>
      </c>
      <c r="B36" s="165">
        <v>0.50814935159976315</v>
      </c>
      <c r="C36" s="281"/>
    </row>
    <row r="37" spans="1:3">
      <c r="A37" s="37" t="s">
        <v>380</v>
      </c>
      <c r="B37" s="165">
        <v>0</v>
      </c>
      <c r="C37" s="281"/>
    </row>
    <row r="38" spans="1:3">
      <c r="A38" s="37" t="s">
        <v>367</v>
      </c>
      <c r="B38" s="165">
        <v>0</v>
      </c>
      <c r="C38" s="281"/>
    </row>
    <row r="39" spans="1:3">
      <c r="A39" s="37" t="s">
        <v>383</v>
      </c>
      <c r="B39" s="165">
        <v>0.19136327040747669</v>
      </c>
      <c r="C39" s="281"/>
    </row>
    <row r="40" spans="1:3">
      <c r="A40" s="37" t="s">
        <v>377</v>
      </c>
      <c r="B40" s="165">
        <v>0</v>
      </c>
      <c r="C40" s="281"/>
    </row>
    <row r="41" spans="1:3">
      <c r="A41" s="37" t="s">
        <v>373</v>
      </c>
      <c r="B41" s="165">
        <v>0.22175900167077889</v>
      </c>
      <c r="C41" s="281"/>
    </row>
    <row r="42" spans="1:3">
      <c r="A42" s="37" t="s">
        <v>382</v>
      </c>
      <c r="B42" s="165">
        <v>0</v>
      </c>
      <c r="C42" s="281"/>
    </row>
    <row r="43" spans="1:3">
      <c r="A43" s="37" t="s">
        <v>376</v>
      </c>
      <c r="B43" s="165">
        <v>0.42145585401052765</v>
      </c>
      <c r="C43" s="281"/>
    </row>
    <row r="44" spans="1:3">
      <c r="A44" s="37" t="s">
        <v>379</v>
      </c>
      <c r="B44" s="165">
        <v>0</v>
      </c>
      <c r="C44" s="281"/>
    </row>
    <row r="45" spans="1:3">
      <c r="A45" s="37" t="s">
        <v>378</v>
      </c>
      <c r="B45" s="165">
        <v>0</v>
      </c>
      <c r="C45" s="281"/>
    </row>
    <row r="46" spans="1:3">
      <c r="A46" s="37" t="s">
        <v>381</v>
      </c>
      <c r="B46" s="165">
        <v>0</v>
      </c>
      <c r="C46" s="281"/>
    </row>
    <row r="47" spans="1:3">
      <c r="A47" s="37" t="s">
        <v>375</v>
      </c>
      <c r="B47" s="165">
        <v>0</v>
      </c>
      <c r="C47" s="281"/>
    </row>
    <row r="48" spans="1:3">
      <c r="A48" s="243" t="s">
        <v>1695</v>
      </c>
      <c r="B48" s="243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D3" sqref="D3:E49"/>
    </sheetView>
  </sheetViews>
  <sheetFormatPr defaultRowHeight="16.5"/>
  <cols>
    <col min="1" max="1" width="15.125" bestFit="1" customWidth="1"/>
    <col min="2" max="2" width="22.5" bestFit="1" customWidth="1"/>
    <col min="3" max="3" width="20.625" bestFit="1" customWidth="1"/>
    <col min="4" max="4" width="20.375" bestFit="1" customWidth="1"/>
    <col min="5" max="5" width="17.125" bestFit="1" customWidth="1"/>
  </cols>
  <sheetData>
    <row r="1" spans="1:5" ht="24">
      <c r="A1" s="244" t="s">
        <v>1747</v>
      </c>
      <c r="B1" s="244"/>
      <c r="C1" s="245"/>
      <c r="D1" s="1" t="s">
        <v>1699</v>
      </c>
      <c r="E1" s="1" t="s">
        <v>1571</v>
      </c>
    </row>
    <row r="2" spans="1:5">
      <c r="A2" s="49" t="s">
        <v>438</v>
      </c>
      <c r="B2" s="48" t="s">
        <v>1705</v>
      </c>
      <c r="C2" s="86" t="s">
        <v>1704</v>
      </c>
    </row>
    <row r="3" spans="1:5">
      <c r="A3" s="35" t="s">
        <v>161</v>
      </c>
      <c r="B3" s="165">
        <v>39.160347296431588</v>
      </c>
      <c r="C3" s="165">
        <v>18.17568861859694</v>
      </c>
      <c r="D3" s="281"/>
      <c r="E3" s="281"/>
    </row>
    <row r="4" spans="1:5">
      <c r="A4" s="35" t="s">
        <v>162</v>
      </c>
      <c r="B4" s="165">
        <v>15.946904841007893</v>
      </c>
      <c r="C4" s="165">
        <v>20.614291623741909</v>
      </c>
      <c r="D4" s="281"/>
      <c r="E4" s="281"/>
    </row>
    <row r="5" spans="1:5">
      <c r="A5" s="35" t="s">
        <v>163</v>
      </c>
      <c r="B5" s="165">
        <v>10.280880498210356</v>
      </c>
      <c r="C5" s="165">
        <v>7.7953929052364241</v>
      </c>
      <c r="D5" s="281"/>
      <c r="E5" s="281"/>
    </row>
    <row r="6" spans="1:5">
      <c r="A6" s="35" t="s">
        <v>164</v>
      </c>
      <c r="B6" s="165">
        <v>6.2787300430774104</v>
      </c>
      <c r="C6" s="165">
        <v>5.7164557108615224</v>
      </c>
      <c r="D6" s="281"/>
      <c r="E6" s="281"/>
    </row>
    <row r="7" spans="1:5">
      <c r="A7" s="35" t="s">
        <v>165</v>
      </c>
      <c r="B7" s="165">
        <v>15.968948328873871</v>
      </c>
      <c r="C7" s="165">
        <v>12.575546808988175</v>
      </c>
      <c r="D7" s="281"/>
      <c r="E7" s="281"/>
    </row>
    <row r="8" spans="1:5">
      <c r="A8" s="35" t="s">
        <v>166</v>
      </c>
      <c r="B8" s="165">
        <v>7.4104337819056507</v>
      </c>
      <c r="C8" s="165">
        <v>8.3367380046438573</v>
      </c>
      <c r="D8" s="281"/>
      <c r="E8" s="281"/>
    </row>
    <row r="9" spans="1:5">
      <c r="A9" s="35" t="s">
        <v>167</v>
      </c>
      <c r="B9" s="165">
        <v>2.6344831317491542</v>
      </c>
      <c r="C9" s="165">
        <v>3.4812812812399536</v>
      </c>
      <c r="D9" s="281"/>
      <c r="E9" s="281"/>
    </row>
    <row r="10" spans="1:5">
      <c r="A10" s="35" t="s">
        <v>168</v>
      </c>
      <c r="B10" s="165">
        <v>0.64521357898604415</v>
      </c>
      <c r="C10" s="165">
        <v>0.86028477198139219</v>
      </c>
      <c r="D10" s="281"/>
      <c r="E10" s="281"/>
    </row>
    <row r="11" spans="1:5">
      <c r="A11" s="35" t="s">
        <v>169</v>
      </c>
      <c r="B11" s="165">
        <v>3.0491009410861891</v>
      </c>
      <c r="C11" s="165">
        <v>2.872625645460622</v>
      </c>
      <c r="D11" s="281"/>
      <c r="E11" s="281"/>
    </row>
    <row r="12" spans="1:5">
      <c r="A12" s="35" t="s">
        <v>202</v>
      </c>
      <c r="B12" s="165">
        <v>0.32083953284687877</v>
      </c>
      <c r="C12" s="165">
        <v>0.1723027120844349</v>
      </c>
      <c r="D12" s="281"/>
      <c r="E12" s="281"/>
    </row>
    <row r="13" spans="1:5">
      <c r="A13" s="35" t="s">
        <v>170</v>
      </c>
      <c r="B13" s="165">
        <v>0.59403200293150971</v>
      </c>
      <c r="C13" s="165">
        <v>0.51302763889539471</v>
      </c>
      <c r="D13" s="281"/>
      <c r="E13" s="281"/>
    </row>
    <row r="14" spans="1:5">
      <c r="A14" s="35" t="s">
        <v>171</v>
      </c>
      <c r="B14" s="165">
        <v>0.66686583704508373</v>
      </c>
      <c r="C14" s="165">
        <v>0.82448867125573988</v>
      </c>
      <c r="D14" s="281"/>
      <c r="E14" s="281"/>
    </row>
    <row r="15" spans="1:5">
      <c r="A15" s="35" t="s">
        <v>201</v>
      </c>
      <c r="B15" s="165">
        <v>0.87943782052962527</v>
      </c>
      <c r="C15" s="165">
        <v>0.9289836132355197</v>
      </c>
      <c r="D15" s="281"/>
      <c r="E15" s="281"/>
    </row>
    <row r="16" spans="1:5">
      <c r="A16" s="35" t="s">
        <v>85</v>
      </c>
      <c r="B16" s="165">
        <v>0.72801796279857478</v>
      </c>
      <c r="C16" s="165">
        <v>0.64712707804317759</v>
      </c>
      <c r="D16" s="281"/>
      <c r="E16" s="281"/>
    </row>
    <row r="17" spans="1:5">
      <c r="A17" s="35" t="s">
        <v>172</v>
      </c>
      <c r="B17" s="165">
        <v>0.3769570437941494</v>
      </c>
      <c r="C17" s="165">
        <v>0.5521624303463597</v>
      </c>
      <c r="D17" s="281"/>
      <c r="E17" s="281"/>
    </row>
    <row r="18" spans="1:5">
      <c r="A18" s="35" t="s">
        <v>173</v>
      </c>
      <c r="B18" s="165">
        <v>1.157216933208723</v>
      </c>
      <c r="C18" s="165">
        <v>1.0908192403196979</v>
      </c>
      <c r="D18" s="281"/>
      <c r="E18" s="281"/>
    </row>
    <row r="19" spans="1:5">
      <c r="A19" s="35" t="s">
        <v>174</v>
      </c>
      <c r="B19" s="165">
        <v>0.70259881120147094</v>
      </c>
      <c r="C19" s="165">
        <v>0.5945066864012446</v>
      </c>
      <c r="D19" s="281"/>
      <c r="E19" s="281"/>
    </row>
    <row r="20" spans="1:5">
      <c r="A20" s="36" t="s">
        <v>1473</v>
      </c>
      <c r="B20" s="165">
        <v>0.92195435655858615</v>
      </c>
      <c r="C20" s="165">
        <v>0.76829529713215516</v>
      </c>
      <c r="D20" s="281"/>
      <c r="E20" s="281"/>
    </row>
    <row r="21" spans="1:5">
      <c r="A21" s="36" t="s">
        <v>1474</v>
      </c>
      <c r="B21" s="165">
        <v>1.5614808077528275</v>
      </c>
      <c r="C21" s="165">
        <v>2.1470361106601379</v>
      </c>
      <c r="D21" s="281"/>
      <c r="E21" s="281"/>
    </row>
    <row r="22" spans="1:5">
      <c r="A22" s="36" t="s">
        <v>1475</v>
      </c>
      <c r="B22" s="165">
        <v>1.0332350510509247</v>
      </c>
      <c r="C22" s="165">
        <v>0.5470067917328425</v>
      </c>
      <c r="D22" s="281"/>
      <c r="E22" s="281"/>
    </row>
    <row r="23" spans="1:5">
      <c r="A23" s="36" t="s">
        <v>1476</v>
      </c>
      <c r="B23" s="165">
        <v>0.51467949930279244</v>
      </c>
      <c r="C23" s="165">
        <v>0.97789104867530563</v>
      </c>
      <c r="D23" s="281"/>
      <c r="E23" s="281"/>
    </row>
    <row r="24" spans="1:5">
      <c r="A24" s="36" t="s">
        <v>1477</v>
      </c>
      <c r="B24" s="165">
        <v>0.35083970784556195</v>
      </c>
      <c r="C24" s="165">
        <v>0.11694656928185398</v>
      </c>
      <c r="D24" s="281"/>
      <c r="E24" s="281"/>
    </row>
    <row r="25" spans="1:5">
      <c r="A25" s="36" t="s">
        <v>1478</v>
      </c>
      <c r="B25" s="165">
        <v>0.34531196370494577</v>
      </c>
      <c r="C25" s="165">
        <v>0.6215615346689024</v>
      </c>
      <c r="D25" s="281"/>
      <c r="E25" s="281"/>
    </row>
    <row r="26" spans="1:5">
      <c r="A26" s="37" t="s">
        <v>1479</v>
      </c>
      <c r="B26" s="165">
        <v>28.996807035924444</v>
      </c>
      <c r="C26" s="165">
        <v>21.264325159677927</v>
      </c>
      <c r="D26" s="281"/>
      <c r="E26" s="281"/>
    </row>
    <row r="27" spans="1:5">
      <c r="A27" s="37" t="s">
        <v>1480</v>
      </c>
      <c r="B27" s="165">
        <v>1.5614808077528275</v>
      </c>
      <c r="C27" s="165">
        <v>2.1470361106601379</v>
      </c>
      <c r="D27" s="281"/>
      <c r="E27" s="281"/>
    </row>
    <row r="28" spans="1:5">
      <c r="A28" s="37" t="s">
        <v>1481</v>
      </c>
      <c r="B28" s="165">
        <v>2.3050618040909332</v>
      </c>
      <c r="C28" s="165">
        <v>0.76835393469697777</v>
      </c>
      <c r="D28" s="281"/>
      <c r="E28" s="281"/>
    </row>
    <row r="29" spans="1:5">
      <c r="A29" s="37" t="s">
        <v>371</v>
      </c>
      <c r="B29" s="165">
        <v>0.49302066770921993</v>
      </c>
      <c r="C29" s="165">
        <v>1.1503815579881798</v>
      </c>
      <c r="D29" s="281"/>
      <c r="E29" s="281"/>
    </row>
    <row r="30" spans="1:5">
      <c r="A30" s="37" t="s">
        <v>1483</v>
      </c>
      <c r="B30" s="165">
        <v>1.0755837990284922</v>
      </c>
      <c r="C30" s="165">
        <v>1.0755837990284922</v>
      </c>
      <c r="D30" s="281"/>
      <c r="E30" s="281"/>
    </row>
    <row r="31" spans="1:5">
      <c r="A31" s="37" t="s">
        <v>372</v>
      </c>
      <c r="B31" s="165">
        <v>0.21974472178320306</v>
      </c>
      <c r="C31" s="165">
        <v>1.3184683306992182</v>
      </c>
      <c r="D31" s="281"/>
      <c r="E31" s="281"/>
    </row>
    <row r="32" spans="1:5">
      <c r="A32" s="37" t="s">
        <v>369</v>
      </c>
      <c r="B32" s="165">
        <v>0.36543508281989212</v>
      </c>
      <c r="C32" s="165">
        <v>0.18271754140994606</v>
      </c>
      <c r="D32" s="281"/>
      <c r="E32" s="281"/>
    </row>
    <row r="33" spans="1:5">
      <c r="A33" s="37" t="s">
        <v>370</v>
      </c>
      <c r="B33" s="165">
        <v>0.22575170484368948</v>
      </c>
      <c r="C33" s="165">
        <v>0.45150340968737895</v>
      </c>
      <c r="D33" s="281"/>
      <c r="E33" s="281"/>
    </row>
    <row r="34" spans="1:5">
      <c r="A34" s="37" t="s">
        <v>368</v>
      </c>
      <c r="B34" s="165">
        <v>0.49555604473737297</v>
      </c>
      <c r="C34" s="165">
        <v>0.12388901118434324</v>
      </c>
      <c r="D34" s="281"/>
      <c r="E34" s="281"/>
    </row>
    <row r="35" spans="1:5">
      <c r="A35" s="37" t="s">
        <v>374</v>
      </c>
      <c r="B35" s="165">
        <v>0.45140298972039461</v>
      </c>
      <c r="C35" s="165">
        <v>0.45140298972039461</v>
      </c>
      <c r="D35" s="281"/>
      <c r="E35" s="281"/>
    </row>
    <row r="36" spans="1:5">
      <c r="A36" s="37" t="s">
        <v>1489</v>
      </c>
      <c r="B36" s="165">
        <v>0.63518668949970392</v>
      </c>
      <c r="C36" s="165">
        <v>1.3974107168993488</v>
      </c>
      <c r="D36" s="281"/>
      <c r="E36" s="281"/>
    </row>
    <row r="37" spans="1:5">
      <c r="A37" s="37" t="s">
        <v>380</v>
      </c>
      <c r="B37" s="165">
        <v>0.48202401614445606</v>
      </c>
      <c r="C37" s="165">
        <v>0.16067467204815203</v>
      </c>
      <c r="D37" s="281"/>
      <c r="E37" s="281"/>
    </row>
    <row r="38" spans="1:5">
      <c r="A38" s="37" t="s">
        <v>367</v>
      </c>
      <c r="B38" s="165">
        <v>0.19964157971866944</v>
      </c>
      <c r="C38" s="165">
        <v>0.19964157971866944</v>
      </c>
      <c r="D38" s="281"/>
      <c r="E38" s="281"/>
    </row>
    <row r="39" spans="1:5">
      <c r="A39" s="37" t="s">
        <v>383</v>
      </c>
      <c r="B39" s="165">
        <v>0.28704490561121504</v>
      </c>
      <c r="C39" s="165">
        <v>9.5681635203738347E-2</v>
      </c>
      <c r="D39" s="281"/>
      <c r="E39" s="281"/>
    </row>
    <row r="40" spans="1:5">
      <c r="A40" s="37" t="s">
        <v>377</v>
      </c>
      <c r="B40" s="165">
        <v>0.32656767066431036</v>
      </c>
      <c r="C40" s="165">
        <v>0.16328383533215518</v>
      </c>
      <c r="D40" s="281"/>
      <c r="E40" s="281"/>
    </row>
    <row r="41" spans="1:5">
      <c r="A41" s="37" t="s">
        <v>373</v>
      </c>
      <c r="B41" s="165">
        <v>0.22175900167077889</v>
      </c>
      <c r="C41" s="165">
        <v>0.88703600668311555</v>
      </c>
      <c r="D41" s="281"/>
      <c r="E41" s="281"/>
    </row>
    <row r="42" spans="1:5">
      <c r="A42" s="37" t="s">
        <v>382</v>
      </c>
      <c r="B42" s="165">
        <v>0.51007697838706145</v>
      </c>
      <c r="C42" s="165">
        <v>0.25503848919353073</v>
      </c>
      <c r="D42" s="281"/>
      <c r="E42" s="281"/>
    </row>
    <row r="43" spans="1:5">
      <c r="A43" s="37" t="s">
        <v>376</v>
      </c>
      <c r="B43" s="165">
        <v>0.42145585401052765</v>
      </c>
      <c r="C43" s="165">
        <v>0.21072792700526383</v>
      </c>
      <c r="D43" s="281"/>
      <c r="E43" s="281"/>
    </row>
    <row r="44" spans="1:5">
      <c r="A44" s="37" t="s">
        <v>379</v>
      </c>
      <c r="B44" s="165">
        <v>0.38584191804817131</v>
      </c>
      <c r="C44" s="165">
        <v>0.38584191804817131</v>
      </c>
      <c r="D44" s="281"/>
      <c r="E44" s="281"/>
    </row>
    <row r="45" spans="1:5">
      <c r="A45" s="37" t="s">
        <v>378</v>
      </c>
      <c r="B45" s="165">
        <v>0.50394573497610562</v>
      </c>
      <c r="C45" s="165">
        <v>0</v>
      </c>
      <c r="D45" s="281"/>
      <c r="E45" s="281"/>
    </row>
    <row r="46" spans="1:5">
      <c r="A46" s="37" t="s">
        <v>381</v>
      </c>
      <c r="B46" s="165">
        <v>0.45443100258594105</v>
      </c>
      <c r="C46" s="165">
        <v>0.22721550129297052</v>
      </c>
      <c r="D46" s="281"/>
      <c r="E46" s="281"/>
    </row>
    <row r="47" spans="1:5">
      <c r="A47" s="37" t="s">
        <v>375</v>
      </c>
      <c r="B47" s="165">
        <v>0.30494455132996617</v>
      </c>
      <c r="C47" s="165">
        <v>0.30494455132996617</v>
      </c>
      <c r="D47" s="281"/>
      <c r="E47" s="281"/>
    </row>
    <row r="48" spans="1:5">
      <c r="A48" s="243" t="s">
        <v>1695</v>
      </c>
      <c r="B48" s="243"/>
      <c r="C48" s="243"/>
      <c r="D48" s="281"/>
      <c r="E48" s="281"/>
    </row>
    <row r="49" spans="4:5">
      <c r="D49" s="281"/>
      <c r="E49" s="281"/>
    </row>
  </sheetData>
  <mergeCells count="2">
    <mergeCell ref="A1:C1"/>
    <mergeCell ref="A48:C48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F9" sqref="F9"/>
    </sheetView>
  </sheetViews>
  <sheetFormatPr defaultRowHeight="16.5"/>
  <cols>
    <col min="1" max="1" width="15.125" bestFit="1" customWidth="1"/>
    <col min="2" max="2" width="25.375" customWidth="1"/>
    <col min="4" max="4" width="17.125" bestFit="1" customWidth="1"/>
  </cols>
  <sheetData>
    <row r="1" spans="1:4" ht="24">
      <c r="A1" s="175" t="s">
        <v>1504</v>
      </c>
      <c r="B1" s="175"/>
      <c r="C1" s="1" t="s">
        <v>1530</v>
      </c>
      <c r="D1" s="1" t="s">
        <v>1748</v>
      </c>
    </row>
    <row r="2" spans="1:4">
      <c r="A2" s="41" t="s">
        <v>1471</v>
      </c>
      <c r="B2" s="42" t="s">
        <v>1505</v>
      </c>
    </row>
    <row r="3" spans="1:4">
      <c r="A3" s="35" t="s">
        <v>86</v>
      </c>
      <c r="B3" s="142">
        <v>7863991</v>
      </c>
    </row>
    <row r="4" spans="1:4">
      <c r="A4" s="35" t="s">
        <v>161</v>
      </c>
      <c r="B4" s="142">
        <v>1223223.5</v>
      </c>
    </row>
    <row r="5" spans="1:4">
      <c r="A5" s="35" t="s">
        <v>162</v>
      </c>
      <c r="B5" s="142">
        <v>450777.5</v>
      </c>
    </row>
    <row r="6" spans="1:4">
      <c r="A6" s="35" t="s">
        <v>163</v>
      </c>
      <c r="B6" s="142">
        <v>359386</v>
      </c>
    </row>
    <row r="7" spans="1:4">
      <c r="A7" s="35" t="s">
        <v>164</v>
      </c>
      <c r="B7" s="142">
        <v>470568.5</v>
      </c>
    </row>
    <row r="8" spans="1:4">
      <c r="A8" s="35" t="s">
        <v>165</v>
      </c>
      <c r="B8" s="142">
        <v>242674</v>
      </c>
    </row>
    <row r="9" spans="1:4">
      <c r="A9" s="35" t="s">
        <v>166</v>
      </c>
      <c r="B9" s="142">
        <v>230656.5</v>
      </c>
    </row>
    <row r="10" spans="1:4">
      <c r="A10" s="35" t="s">
        <v>167</v>
      </c>
      <c r="B10" s="142">
        <v>185412.5</v>
      </c>
    </row>
    <row r="11" spans="1:4">
      <c r="A11" s="35" t="s">
        <v>168</v>
      </c>
      <c r="B11" s="142">
        <v>94035.5</v>
      </c>
    </row>
    <row r="12" spans="1:4">
      <c r="A12" s="35" t="s">
        <v>169</v>
      </c>
      <c r="B12" s="142">
        <v>2281645.5</v>
      </c>
    </row>
    <row r="13" spans="1:4">
      <c r="A13" s="35" t="s">
        <v>202</v>
      </c>
      <c r="B13" s="142">
        <v>215999.5</v>
      </c>
    </row>
    <row r="14" spans="1:4">
      <c r="A14" s="35" t="s">
        <v>170</v>
      </c>
      <c r="B14" s="142">
        <v>244174</v>
      </c>
    </row>
    <row r="15" spans="1:4">
      <c r="A15" s="35" t="s">
        <v>171</v>
      </c>
      <c r="B15" s="142">
        <v>341277.5</v>
      </c>
    </row>
    <row r="16" spans="1:4">
      <c r="A16" s="35" t="s">
        <v>201</v>
      </c>
      <c r="B16" s="142">
        <v>261483</v>
      </c>
    </row>
    <row r="17" spans="1:2">
      <c r="A17" s="35" t="s">
        <v>85</v>
      </c>
      <c r="B17" s="142">
        <v>262091.5</v>
      </c>
    </row>
    <row r="18" spans="1:2">
      <c r="A18" s="35" t="s">
        <v>172</v>
      </c>
      <c r="B18" s="142">
        <v>362448</v>
      </c>
    </row>
    <row r="19" spans="1:2">
      <c r="A19" s="35" t="s">
        <v>173</v>
      </c>
      <c r="B19" s="142">
        <v>518286</v>
      </c>
    </row>
    <row r="20" spans="1:2">
      <c r="A20" s="35" t="s">
        <v>174</v>
      </c>
      <c r="B20" s="142">
        <v>119852</v>
      </c>
    </row>
    <row r="21" spans="1:2">
      <c r="A21" s="36" t="s">
        <v>1473</v>
      </c>
      <c r="B21" s="144">
        <f t="shared" ref="B21" si="0">SUM(B27,B41,B42,B43,B47,B48)</f>
        <v>68794.5</v>
      </c>
    </row>
    <row r="22" spans="1:2">
      <c r="A22" s="36" t="s">
        <v>1474</v>
      </c>
      <c r="B22" s="144">
        <f t="shared" ref="B22" si="1">B28</f>
        <v>40772.5</v>
      </c>
    </row>
    <row r="23" spans="1:2">
      <c r="A23" s="36" t="s">
        <v>1475</v>
      </c>
      <c r="B23" s="144">
        <f t="shared" ref="B23" si="2">SUM(B29,B31,B34,B35,B36)</f>
        <v>86200</v>
      </c>
    </row>
    <row r="24" spans="1:2">
      <c r="A24" s="36" t="s">
        <v>1476</v>
      </c>
      <c r="B24" s="144">
        <f t="shared" ref="B24" si="3">SUM(B30,B33,B37)</f>
        <v>29000.5</v>
      </c>
    </row>
    <row r="25" spans="1:2">
      <c r="A25" s="36" t="s">
        <v>1477</v>
      </c>
      <c r="B25" s="144">
        <f t="shared" ref="B25" si="4">SUM(B38,B39,B40,B46)</f>
        <v>20410</v>
      </c>
    </row>
    <row r="26" spans="1:2">
      <c r="A26" s="36" t="s">
        <v>1478</v>
      </c>
      <c r="B26" s="144">
        <f t="shared" ref="B26" si="5">SUM(B32,B44,B45)</f>
        <v>16914</v>
      </c>
    </row>
    <row r="27" spans="1:2">
      <c r="A27" s="37" t="s">
        <v>1479</v>
      </c>
      <c r="B27" s="145">
        <v>35665</v>
      </c>
    </row>
    <row r="28" spans="1:2">
      <c r="A28" s="37" t="s">
        <v>1480</v>
      </c>
      <c r="B28" s="145">
        <v>40772.5</v>
      </c>
    </row>
    <row r="29" spans="1:2">
      <c r="A29" s="37" t="s">
        <v>1481</v>
      </c>
      <c r="B29" s="145">
        <v>48020.5</v>
      </c>
    </row>
    <row r="30" spans="1:2">
      <c r="A30" s="37" t="s">
        <v>1482</v>
      </c>
      <c r="B30" s="145">
        <v>19014.5</v>
      </c>
    </row>
    <row r="31" spans="1:2">
      <c r="A31" s="37" t="s">
        <v>1483</v>
      </c>
      <c r="B31" s="145">
        <v>27006.5</v>
      </c>
    </row>
    <row r="32" spans="1:2">
      <c r="A32" s="37" t="s">
        <v>1484</v>
      </c>
      <c r="B32" s="145">
        <v>4777</v>
      </c>
    </row>
    <row r="33" spans="1:2">
      <c r="A33" s="37" t="s">
        <v>1485</v>
      </c>
      <c r="B33" s="145">
        <v>2373</v>
      </c>
    </row>
    <row r="34" spans="1:2">
      <c r="A34" s="37" t="s">
        <v>1486</v>
      </c>
      <c r="B34" s="145">
        <v>2390</v>
      </c>
    </row>
    <row r="35" spans="1:2">
      <c r="A35" s="37" t="s">
        <v>1487</v>
      </c>
      <c r="B35" s="145">
        <v>5309.5</v>
      </c>
    </row>
    <row r="36" spans="1:2">
      <c r="A36" s="37" t="s">
        <v>1488</v>
      </c>
      <c r="B36" s="145">
        <v>3473.5</v>
      </c>
    </row>
    <row r="37" spans="1:2">
      <c r="A37" s="37" t="s">
        <v>1489</v>
      </c>
      <c r="B37" s="145">
        <v>7613</v>
      </c>
    </row>
    <row r="38" spans="1:2">
      <c r="A38" s="37" t="s">
        <v>1490</v>
      </c>
      <c r="B38" s="145">
        <v>3799</v>
      </c>
    </row>
    <row r="39" spans="1:2">
      <c r="A39" s="37" t="s">
        <v>1491</v>
      </c>
      <c r="B39" s="145">
        <v>3587</v>
      </c>
    </row>
    <row r="40" spans="1:2">
      <c r="A40" s="37" t="s">
        <v>1492</v>
      </c>
      <c r="B40" s="145">
        <v>7423</v>
      </c>
    </row>
    <row r="41" spans="1:2">
      <c r="A41" s="37" t="s">
        <v>1493</v>
      </c>
      <c r="B41" s="145">
        <v>6471.5</v>
      </c>
    </row>
    <row r="42" spans="1:2">
      <c r="A42" s="37" t="s">
        <v>1494</v>
      </c>
      <c r="B42" s="145">
        <v>17402.5</v>
      </c>
    </row>
    <row r="43" spans="1:2">
      <c r="A43" s="37" t="s">
        <v>1495</v>
      </c>
      <c r="B43" s="145">
        <v>2767.5</v>
      </c>
    </row>
    <row r="44" spans="1:2">
      <c r="A44" s="37" t="s">
        <v>1496</v>
      </c>
      <c r="B44" s="145">
        <v>7246</v>
      </c>
    </row>
    <row r="45" spans="1:2">
      <c r="A45" s="37" t="s">
        <v>1497</v>
      </c>
      <c r="B45" s="145">
        <v>4891</v>
      </c>
    </row>
    <row r="46" spans="1:2">
      <c r="A46" s="37" t="s">
        <v>1498</v>
      </c>
      <c r="B46" s="145">
        <v>5601</v>
      </c>
    </row>
    <row r="47" spans="1:2">
      <c r="A47" s="37" t="s">
        <v>1499</v>
      </c>
      <c r="B47" s="145">
        <v>3227</v>
      </c>
    </row>
    <row r="48" spans="1:2">
      <c r="A48" s="37" t="s">
        <v>1500</v>
      </c>
      <c r="B48" s="145">
        <v>3261</v>
      </c>
    </row>
    <row r="49" spans="1:2">
      <c r="A49" s="182" t="s">
        <v>209</v>
      </c>
      <c r="B49" s="182"/>
    </row>
  </sheetData>
  <mergeCells count="2">
    <mergeCell ref="A1:B1"/>
    <mergeCell ref="A49:B49"/>
  </mergeCells>
  <phoneticPr fontId="4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C3" sqref="C3:D49"/>
    </sheetView>
  </sheetViews>
  <sheetFormatPr defaultRowHeight="16.5"/>
  <cols>
    <col min="1" max="1" width="15.125" bestFit="1" customWidth="1"/>
    <col min="2" max="2" width="23.5" bestFit="1" customWidth="1"/>
    <col min="3" max="3" width="7.875" bestFit="1" customWidth="1"/>
    <col min="4" max="4" width="17.125" bestFit="1" customWidth="1"/>
  </cols>
  <sheetData>
    <row r="1" spans="1:5" ht="24">
      <c r="A1" s="244" t="s">
        <v>1706</v>
      </c>
      <c r="B1" s="245"/>
      <c r="C1" s="1" t="s">
        <v>1708</v>
      </c>
      <c r="D1" s="1" t="s">
        <v>1571</v>
      </c>
    </row>
    <row r="2" spans="1:5">
      <c r="A2" s="49" t="s">
        <v>438</v>
      </c>
      <c r="B2" s="22" t="s">
        <v>1706</v>
      </c>
      <c r="C2" s="23"/>
      <c r="D2" s="23"/>
      <c r="E2" s="23"/>
    </row>
    <row r="3" spans="1:5">
      <c r="A3" s="35" t="s">
        <v>161</v>
      </c>
      <c r="B3" s="164">
        <v>98.786189308999994</v>
      </c>
      <c r="C3" s="281"/>
      <c r="D3" s="281"/>
    </row>
    <row r="4" spans="1:5">
      <c r="A4" s="35" t="s">
        <v>162</v>
      </c>
      <c r="B4" s="164">
        <v>83.845956844</v>
      </c>
      <c r="C4" s="281"/>
      <c r="D4" s="281"/>
    </row>
    <row r="5" spans="1:5">
      <c r="A5" s="35" t="s">
        <v>163</v>
      </c>
      <c r="B5" s="164">
        <v>90.233398856999997</v>
      </c>
      <c r="C5" s="281"/>
      <c r="D5" s="281"/>
    </row>
    <row r="6" spans="1:5">
      <c r="A6" s="35" t="s">
        <v>164</v>
      </c>
      <c r="B6" s="164">
        <v>98.290576052000006</v>
      </c>
      <c r="C6" s="281"/>
      <c r="D6" s="281"/>
    </row>
    <row r="7" spans="1:5">
      <c r="A7" s="35" t="s">
        <v>165</v>
      </c>
      <c r="B7" s="164">
        <v>80.722629247</v>
      </c>
      <c r="C7" s="281"/>
      <c r="D7" s="281"/>
    </row>
    <row r="8" spans="1:5">
      <c r="A8" s="35" t="s">
        <v>166</v>
      </c>
      <c r="B8" s="164">
        <v>71.661038961000003</v>
      </c>
      <c r="C8" s="281"/>
      <c r="D8" s="281"/>
    </row>
    <row r="9" spans="1:5">
      <c r="A9" s="35" t="s">
        <v>167</v>
      </c>
      <c r="B9" s="164">
        <v>82.385398385000002</v>
      </c>
      <c r="C9" s="281"/>
      <c r="D9" s="281"/>
    </row>
    <row r="10" spans="1:5">
      <c r="A10" s="35" t="s">
        <v>168</v>
      </c>
      <c r="B10" s="164">
        <v>43.991944506999999</v>
      </c>
      <c r="C10" s="281"/>
      <c r="D10" s="281"/>
    </row>
    <row r="11" spans="1:5">
      <c r="A11" s="35" t="s">
        <v>169</v>
      </c>
      <c r="B11" s="164">
        <v>98.129477390000005</v>
      </c>
      <c r="C11" s="281"/>
      <c r="D11" s="281"/>
    </row>
    <row r="12" spans="1:5">
      <c r="A12" s="35" t="s">
        <v>202</v>
      </c>
      <c r="B12" s="164">
        <v>71.334845526999999</v>
      </c>
      <c r="C12" s="281"/>
      <c r="D12" s="281"/>
    </row>
    <row r="13" spans="1:5">
      <c r="A13" s="35" t="s">
        <v>170</v>
      </c>
      <c r="B13" s="164">
        <v>64.279079367999998</v>
      </c>
      <c r="C13" s="281"/>
      <c r="D13" s="281"/>
    </row>
    <row r="14" spans="1:5">
      <c r="A14" s="35" t="s">
        <v>171</v>
      </c>
      <c r="B14" s="164">
        <v>74.927367654999998</v>
      </c>
      <c r="C14" s="281"/>
      <c r="D14" s="281"/>
    </row>
    <row r="15" spans="1:5">
      <c r="A15" s="35" t="s">
        <v>201</v>
      </c>
      <c r="B15" s="164">
        <v>74.701574593999993</v>
      </c>
      <c r="C15" s="281"/>
      <c r="D15" s="281"/>
    </row>
    <row r="16" spans="1:5">
      <c r="A16" s="35" t="s">
        <v>85</v>
      </c>
      <c r="B16" s="164">
        <v>53.838201310000002</v>
      </c>
      <c r="C16" s="281"/>
      <c r="D16" s="281"/>
    </row>
    <row r="17" spans="1:4">
      <c r="A17" s="35" t="s">
        <v>172</v>
      </c>
      <c r="B17" s="164">
        <v>64.067554045999998</v>
      </c>
      <c r="C17" s="281"/>
      <c r="D17" s="281"/>
    </row>
    <row r="18" spans="1:4">
      <c r="A18" s="35" t="s">
        <v>173</v>
      </c>
      <c r="B18" s="164">
        <v>76.534213128999994</v>
      </c>
      <c r="C18" s="281"/>
      <c r="D18" s="281"/>
    </row>
    <row r="19" spans="1:4">
      <c r="A19" s="35" t="s">
        <v>174</v>
      </c>
      <c r="B19" s="164">
        <v>0</v>
      </c>
      <c r="C19" s="281"/>
      <c r="D19" s="281"/>
    </row>
    <row r="20" spans="1:4">
      <c r="A20" s="36" t="s">
        <v>1473</v>
      </c>
      <c r="B20" s="136">
        <v>54.867544875999997</v>
      </c>
      <c r="C20" s="281"/>
      <c r="D20" s="281"/>
    </row>
    <row r="21" spans="1:4">
      <c r="A21" s="36" t="s">
        <v>1474</v>
      </c>
      <c r="B21" s="136">
        <v>21.742588575999999</v>
      </c>
      <c r="C21" s="281"/>
      <c r="D21" s="281"/>
    </row>
    <row r="22" spans="1:4">
      <c r="A22" s="36" t="s">
        <v>1475</v>
      </c>
      <c r="B22" s="136">
        <v>51.745549883000002</v>
      </c>
      <c r="C22" s="281"/>
      <c r="D22" s="281"/>
    </row>
    <row r="23" spans="1:4">
      <c r="A23" s="36" t="s">
        <v>1476</v>
      </c>
      <c r="B23" s="136">
        <v>81.027030142000001</v>
      </c>
      <c r="C23" s="281"/>
      <c r="D23" s="281"/>
    </row>
    <row r="24" spans="1:4">
      <c r="A24" s="36" t="s">
        <v>1477</v>
      </c>
      <c r="B24" s="136">
        <v>36.355808715999999</v>
      </c>
      <c r="C24" s="281"/>
      <c r="D24" s="281"/>
    </row>
    <row r="25" spans="1:4">
      <c r="A25" s="36" t="s">
        <v>1478</v>
      </c>
      <c r="B25" s="136">
        <v>75.817154091999996</v>
      </c>
      <c r="C25" s="281"/>
      <c r="D25" s="281"/>
    </row>
    <row r="26" spans="1:4">
      <c r="A26" s="37" t="s">
        <v>1479</v>
      </c>
      <c r="B26" s="136">
        <v>59.832324173000003</v>
      </c>
      <c r="C26" s="281"/>
      <c r="D26" s="281"/>
    </row>
    <row r="27" spans="1:4">
      <c r="A27" s="37" t="s">
        <v>1480</v>
      </c>
      <c r="B27" s="136">
        <v>21.742588575999999</v>
      </c>
      <c r="C27" s="281"/>
      <c r="D27" s="281"/>
    </row>
    <row r="28" spans="1:4">
      <c r="A28" s="37" t="s">
        <v>1481</v>
      </c>
      <c r="B28" s="136">
        <v>55.069124424000002</v>
      </c>
      <c r="C28" s="281"/>
      <c r="D28" s="281"/>
    </row>
    <row r="29" spans="1:4">
      <c r="A29" s="37" t="s">
        <v>371</v>
      </c>
      <c r="B29" s="136">
        <v>78.748015422999998</v>
      </c>
      <c r="C29" s="281"/>
      <c r="D29" s="281"/>
    </row>
    <row r="30" spans="1:4">
      <c r="A30" s="37" t="s">
        <v>1483</v>
      </c>
      <c r="B30" s="136">
        <v>52.997565428999998</v>
      </c>
      <c r="C30" s="281"/>
      <c r="D30" s="281"/>
    </row>
    <row r="31" spans="1:4">
      <c r="A31" s="37" t="s">
        <v>372</v>
      </c>
      <c r="B31" s="136">
        <v>79.480960465999999</v>
      </c>
      <c r="C31" s="281"/>
      <c r="D31" s="281"/>
    </row>
    <row r="32" spans="1:4">
      <c r="A32" s="37" t="s">
        <v>369</v>
      </c>
      <c r="B32" s="136">
        <v>76.607929514999995</v>
      </c>
      <c r="C32" s="281"/>
      <c r="D32" s="281"/>
    </row>
    <row r="33" spans="1:4">
      <c r="A33" s="37" t="s">
        <v>370</v>
      </c>
      <c r="B33" s="136">
        <v>54.940476189999998</v>
      </c>
      <c r="C33" s="281"/>
      <c r="D33" s="281"/>
    </row>
    <row r="34" spans="1:4">
      <c r="A34" s="37" t="s">
        <v>368</v>
      </c>
      <c r="B34" s="136">
        <v>29.372019078000001</v>
      </c>
      <c r="C34" s="281"/>
      <c r="D34" s="281"/>
    </row>
    <row r="35" spans="1:4">
      <c r="A35" s="37" t="s">
        <v>374</v>
      </c>
      <c r="B35" s="136">
        <v>68.243243242999995</v>
      </c>
      <c r="C35" s="281"/>
      <c r="D35" s="281"/>
    </row>
    <row r="36" spans="1:4">
      <c r="A36" s="37" t="s">
        <v>1489</v>
      </c>
      <c r="B36" s="136">
        <v>85.837458087000002</v>
      </c>
      <c r="C36" s="281"/>
      <c r="D36" s="281"/>
    </row>
    <row r="37" spans="1:4">
      <c r="A37" s="37" t="s">
        <v>380</v>
      </c>
      <c r="B37" s="136">
        <v>63.167366526999999</v>
      </c>
      <c r="C37" s="281"/>
      <c r="D37" s="281"/>
    </row>
    <row r="38" spans="1:4">
      <c r="A38" s="37" t="s">
        <v>367</v>
      </c>
      <c r="B38" s="136">
        <v>62.426470588000001</v>
      </c>
      <c r="C38" s="281"/>
      <c r="D38" s="281"/>
    </row>
    <row r="39" spans="1:4">
      <c r="A39" s="37" t="s">
        <v>383</v>
      </c>
      <c r="B39" s="136">
        <v>32.818608288</v>
      </c>
      <c r="C39" s="281"/>
      <c r="D39" s="281"/>
    </row>
    <row r="40" spans="1:4">
      <c r="A40" s="37" t="s">
        <v>377</v>
      </c>
      <c r="B40" s="136">
        <v>67.548267654</v>
      </c>
      <c r="C40" s="281"/>
      <c r="D40" s="281"/>
    </row>
    <row r="41" spans="1:4">
      <c r="A41" s="37" t="s">
        <v>373</v>
      </c>
      <c r="B41" s="136">
        <v>66.208251473000004</v>
      </c>
      <c r="C41" s="281"/>
      <c r="D41" s="281"/>
    </row>
    <row r="42" spans="1:4">
      <c r="A42" s="37" t="s">
        <v>382</v>
      </c>
      <c r="B42" s="136">
        <v>75.818553887999997</v>
      </c>
      <c r="C42" s="281"/>
      <c r="D42" s="281"/>
    </row>
    <row r="43" spans="1:4">
      <c r="A43" s="37" t="s">
        <v>376</v>
      </c>
      <c r="B43" s="136">
        <v>71.361397222999997</v>
      </c>
      <c r="C43" s="281"/>
      <c r="D43" s="282"/>
    </row>
    <row r="44" spans="1:4">
      <c r="A44" s="37" t="s">
        <v>379</v>
      </c>
      <c r="B44" s="136">
        <v>77.142067440999995</v>
      </c>
      <c r="C44" s="281"/>
      <c r="D44" s="282"/>
    </row>
    <row r="45" spans="1:4">
      <c r="A45" s="37" t="s">
        <v>378</v>
      </c>
      <c r="B45" s="136">
        <v>0.15274949099999999</v>
      </c>
      <c r="C45" s="281"/>
      <c r="D45" s="282"/>
    </row>
    <row r="46" spans="1:4">
      <c r="A46" s="37" t="s">
        <v>381</v>
      </c>
      <c r="B46" s="136">
        <v>0</v>
      </c>
      <c r="C46" s="281"/>
      <c r="D46" s="282"/>
    </row>
    <row r="47" spans="1:4">
      <c r="A47" s="37" t="s">
        <v>375</v>
      </c>
      <c r="B47" s="136">
        <v>19.993234099999999</v>
      </c>
      <c r="C47" s="281"/>
      <c r="D47" s="282"/>
    </row>
    <row r="48" spans="1:4">
      <c r="A48" s="246" t="s">
        <v>1695</v>
      </c>
      <c r="B48" s="247"/>
      <c r="C48" s="282"/>
      <c r="D48" s="282"/>
    </row>
    <row r="49" spans="3:4">
      <c r="C49" s="282"/>
      <c r="D49" s="282"/>
    </row>
    <row r="50" spans="3:4">
      <c r="C50" s="23"/>
      <c r="D50" s="23"/>
    </row>
    <row r="51" spans="3:4">
      <c r="C51" s="23"/>
      <c r="D51" s="23"/>
    </row>
    <row r="52" spans="3:4">
      <c r="C52" s="23"/>
      <c r="D52" s="23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22" workbookViewId="0">
      <selection activeCell="C46" sqref="C46:C48"/>
    </sheetView>
  </sheetViews>
  <sheetFormatPr defaultRowHeight="16.5"/>
  <cols>
    <col min="1" max="1" width="15.125" bestFit="1" customWidth="1"/>
    <col min="2" max="2" width="31.625" customWidth="1"/>
    <col min="4" max="4" width="17.125" bestFit="1" customWidth="1"/>
  </cols>
  <sheetData>
    <row r="1" spans="1:4" ht="24">
      <c r="A1" s="244" t="s">
        <v>1707</v>
      </c>
      <c r="B1" s="245"/>
      <c r="C1" s="1" t="s">
        <v>1708</v>
      </c>
      <c r="D1" s="1" t="s">
        <v>1571</v>
      </c>
    </row>
    <row r="2" spans="1:4">
      <c r="A2" s="49" t="s">
        <v>438</v>
      </c>
      <c r="B2" s="22" t="s">
        <v>1707</v>
      </c>
      <c r="C2" s="23"/>
      <c r="D2" s="23"/>
    </row>
    <row r="3" spans="1:4">
      <c r="A3" s="35" t="s">
        <v>161</v>
      </c>
      <c r="B3" s="164">
        <v>94.753530964000007</v>
      </c>
      <c r="C3" s="281"/>
      <c r="D3" s="281"/>
    </row>
    <row r="4" spans="1:4">
      <c r="A4" s="35" t="s">
        <v>162</v>
      </c>
      <c r="B4" s="164">
        <v>85.266426170000003</v>
      </c>
      <c r="C4" s="281"/>
      <c r="D4" s="281"/>
    </row>
    <row r="5" spans="1:4">
      <c r="A5" s="35" t="s">
        <v>163</v>
      </c>
      <c r="B5" s="164">
        <v>89.247542448999994</v>
      </c>
      <c r="C5" s="281"/>
      <c r="D5" s="281"/>
    </row>
    <row r="6" spans="1:4">
      <c r="A6" s="35" t="s">
        <v>164</v>
      </c>
      <c r="B6" s="164">
        <v>90.576399261999995</v>
      </c>
      <c r="C6" s="281"/>
      <c r="D6" s="281"/>
    </row>
    <row r="7" spans="1:4">
      <c r="A7" s="35" t="s">
        <v>165</v>
      </c>
      <c r="B7" s="164">
        <v>87.163296165999995</v>
      </c>
      <c r="C7" s="281"/>
      <c r="D7" s="281"/>
    </row>
    <row r="8" spans="1:4">
      <c r="A8" s="35" t="s">
        <v>166</v>
      </c>
      <c r="B8" s="164">
        <v>90.577358004000004</v>
      </c>
      <c r="C8" s="281"/>
      <c r="D8" s="281"/>
    </row>
    <row r="9" spans="1:4">
      <c r="A9" s="35" t="s">
        <v>167</v>
      </c>
      <c r="B9" s="164">
        <v>85.686103294999995</v>
      </c>
      <c r="C9" s="281"/>
      <c r="D9" s="281"/>
    </row>
    <row r="10" spans="1:4">
      <c r="A10" s="35" t="s">
        <v>168</v>
      </c>
      <c r="B10" s="164">
        <v>57.880224992000002</v>
      </c>
      <c r="C10" s="281"/>
      <c r="D10" s="281"/>
    </row>
    <row r="11" spans="1:4">
      <c r="A11" s="35" t="s">
        <v>169</v>
      </c>
      <c r="B11" s="164">
        <v>87.532977914</v>
      </c>
      <c r="C11" s="281"/>
      <c r="D11" s="281"/>
    </row>
    <row r="12" spans="1:4">
      <c r="A12" s="35" t="s">
        <v>202</v>
      </c>
      <c r="B12" s="164">
        <v>61.813401792999997</v>
      </c>
      <c r="C12" s="281"/>
      <c r="D12" s="281"/>
    </row>
    <row r="13" spans="1:4">
      <c r="A13" s="35" t="s">
        <v>170</v>
      </c>
      <c r="B13" s="164">
        <v>60.271399262999999</v>
      </c>
      <c r="C13" s="281"/>
      <c r="D13" s="281"/>
    </row>
    <row r="14" spans="1:4">
      <c r="A14" s="35" t="s">
        <v>171</v>
      </c>
      <c r="B14" s="164">
        <v>45.626669536999998</v>
      </c>
      <c r="C14" s="281"/>
      <c r="D14" s="281"/>
    </row>
    <row r="15" spans="1:4">
      <c r="A15" s="35" t="s">
        <v>201</v>
      </c>
      <c r="B15" s="164">
        <v>70.560946181999995</v>
      </c>
      <c r="C15" s="281"/>
      <c r="D15" s="281"/>
    </row>
    <row r="16" spans="1:4">
      <c r="A16" s="35" t="s">
        <v>85</v>
      </c>
      <c r="B16" s="164">
        <v>55.037860700000003</v>
      </c>
      <c r="C16" s="281"/>
      <c r="D16" s="281"/>
    </row>
    <row r="17" spans="1:4">
      <c r="A17" s="35" t="s">
        <v>172</v>
      </c>
      <c r="B17" s="164">
        <v>61.474314573999997</v>
      </c>
      <c r="C17" s="281"/>
      <c r="D17" s="281"/>
    </row>
    <row r="18" spans="1:4">
      <c r="A18" s="35" t="s">
        <v>173</v>
      </c>
      <c r="B18" s="164">
        <v>69.877731060000002</v>
      </c>
      <c r="C18" s="281"/>
      <c r="D18" s="281"/>
    </row>
    <row r="19" spans="1:4">
      <c r="A19" s="35" t="s">
        <v>174</v>
      </c>
      <c r="B19" s="164">
        <v>68.551784669</v>
      </c>
      <c r="C19" s="281"/>
      <c r="D19" s="281"/>
    </row>
    <row r="20" spans="1:4">
      <c r="A20" s="36" t="s">
        <v>1473</v>
      </c>
      <c r="B20" s="136">
        <v>56.214741515</v>
      </c>
      <c r="C20" s="281"/>
      <c r="D20" s="281"/>
    </row>
    <row r="21" spans="1:4">
      <c r="A21" s="36" t="s">
        <v>1474</v>
      </c>
      <c r="B21" s="136">
        <v>39.094171273000001</v>
      </c>
      <c r="C21" s="281"/>
      <c r="D21" s="281"/>
    </row>
    <row r="22" spans="1:4">
      <c r="A22" s="36" t="s">
        <v>1475</v>
      </c>
      <c r="B22" s="136">
        <v>65.504771687000002</v>
      </c>
      <c r="C22" s="281"/>
      <c r="D22" s="281"/>
    </row>
    <row r="23" spans="1:4">
      <c r="A23" s="36" t="s">
        <v>1476</v>
      </c>
      <c r="B23" s="136">
        <v>78.051877380999997</v>
      </c>
      <c r="C23" s="281"/>
      <c r="D23" s="281"/>
    </row>
    <row r="24" spans="1:4">
      <c r="A24" s="36" t="s">
        <v>1477</v>
      </c>
      <c r="B24" s="136">
        <v>9.8237572120000003</v>
      </c>
      <c r="C24" s="281"/>
      <c r="D24" s="281"/>
    </row>
    <row r="25" spans="1:4">
      <c r="A25" s="36" t="s">
        <v>1478</v>
      </c>
      <c r="B25" s="136">
        <v>47.831552483000003</v>
      </c>
      <c r="C25" s="281"/>
      <c r="D25" s="281"/>
    </row>
    <row r="26" spans="1:4">
      <c r="A26" s="37" t="s">
        <v>1479</v>
      </c>
      <c r="B26" s="164">
        <v>75.900157797000006</v>
      </c>
      <c r="C26" s="281"/>
      <c r="D26" s="281"/>
    </row>
    <row r="27" spans="1:4">
      <c r="A27" s="37" t="s">
        <v>1480</v>
      </c>
      <c r="B27" s="164">
        <v>39.094171273000001</v>
      </c>
      <c r="C27" s="281"/>
      <c r="D27" s="281"/>
    </row>
    <row r="28" spans="1:4">
      <c r="A28" s="37" t="s">
        <v>1481</v>
      </c>
      <c r="B28" s="164">
        <v>78.648283762000005</v>
      </c>
      <c r="C28" s="281"/>
      <c r="D28" s="281"/>
    </row>
    <row r="29" spans="1:4">
      <c r="A29" s="37" t="s">
        <v>371</v>
      </c>
      <c r="B29" s="164">
        <v>78.810283986000002</v>
      </c>
      <c r="C29" s="281"/>
      <c r="D29" s="281"/>
    </row>
    <row r="30" spans="1:4">
      <c r="A30" s="37" t="s">
        <v>1483</v>
      </c>
      <c r="B30" s="164">
        <v>72.251448952000004</v>
      </c>
      <c r="C30" s="281"/>
      <c r="D30" s="281"/>
    </row>
    <row r="31" spans="1:4">
      <c r="A31" s="37" t="s">
        <v>372</v>
      </c>
      <c r="B31" s="164">
        <v>83.915806195000002</v>
      </c>
      <c r="C31" s="281"/>
      <c r="D31" s="281"/>
    </row>
    <row r="32" spans="1:4">
      <c r="A32" s="37" t="s">
        <v>369</v>
      </c>
      <c r="B32" s="164">
        <v>57.486136784000003</v>
      </c>
      <c r="C32" s="281"/>
      <c r="D32" s="281"/>
    </row>
    <row r="33" spans="1:4">
      <c r="A33" s="37" t="s">
        <v>370</v>
      </c>
      <c r="B33" s="164">
        <v>54.569772626000002</v>
      </c>
      <c r="C33" s="281"/>
      <c r="D33" s="281"/>
    </row>
    <row r="34" spans="1:4">
      <c r="A34" s="37" t="s">
        <v>368</v>
      </c>
      <c r="B34" s="164">
        <v>13.952641165999999</v>
      </c>
      <c r="C34" s="281"/>
      <c r="D34" s="281"/>
    </row>
    <row r="35" spans="1:4">
      <c r="A35" s="37" t="s">
        <v>374</v>
      </c>
      <c r="B35" s="164">
        <v>38.767574035000003</v>
      </c>
      <c r="C35" s="281"/>
      <c r="D35" s="281"/>
    </row>
    <row r="36" spans="1:4">
      <c r="A36" s="37" t="s">
        <v>1489</v>
      </c>
      <c r="B36" s="164">
        <v>86.413673232999997</v>
      </c>
      <c r="C36" s="281"/>
      <c r="D36" s="281"/>
    </row>
    <row r="37" spans="1:4">
      <c r="A37" s="37" t="s">
        <v>380</v>
      </c>
      <c r="B37" s="164">
        <v>1.0779436149999999</v>
      </c>
      <c r="C37" s="281"/>
      <c r="D37" s="281"/>
    </row>
    <row r="38" spans="1:4">
      <c r="A38" s="37" t="s">
        <v>367</v>
      </c>
      <c r="B38" s="164">
        <v>16.485900217000001</v>
      </c>
      <c r="C38" s="281"/>
      <c r="D38" s="281"/>
    </row>
    <row r="39" spans="1:4">
      <c r="A39" s="37" t="s">
        <v>383</v>
      </c>
      <c r="B39" s="164">
        <v>18.383483418000001</v>
      </c>
      <c r="C39" s="281"/>
      <c r="D39" s="281"/>
    </row>
    <row r="40" spans="1:4">
      <c r="A40" s="37" t="s">
        <v>377</v>
      </c>
      <c r="B40" s="164">
        <v>50.183234081999998</v>
      </c>
      <c r="C40" s="281"/>
      <c r="D40" s="281"/>
    </row>
    <row r="41" spans="1:4">
      <c r="A41" s="37" t="s">
        <v>373</v>
      </c>
      <c r="B41" s="164">
        <v>58.438253414999998</v>
      </c>
      <c r="C41" s="281"/>
      <c r="D41" s="281"/>
    </row>
    <row r="42" spans="1:4">
      <c r="A42" s="37" t="s">
        <v>382</v>
      </c>
      <c r="B42" s="164">
        <v>53.351327036000001</v>
      </c>
      <c r="C42" s="281"/>
      <c r="D42" s="281"/>
    </row>
    <row r="43" spans="1:4">
      <c r="A43" s="37" t="s">
        <v>376</v>
      </c>
      <c r="B43" s="164">
        <v>1.329534663</v>
      </c>
      <c r="C43" s="281"/>
      <c r="D43" s="281"/>
    </row>
    <row r="44" spans="1:4">
      <c r="A44" s="37" t="s">
        <v>379</v>
      </c>
      <c r="B44" s="164">
        <v>72.431957858000004</v>
      </c>
      <c r="C44" s="281"/>
      <c r="D44" s="281"/>
    </row>
    <row r="45" spans="1:4">
      <c r="A45" s="37" t="s">
        <v>378</v>
      </c>
      <c r="B45" s="164">
        <v>0</v>
      </c>
      <c r="C45" s="281"/>
      <c r="D45" s="281"/>
    </row>
    <row r="46" spans="1:4">
      <c r="A46" s="37" t="s">
        <v>381</v>
      </c>
      <c r="B46" s="164">
        <v>1.3950539</v>
      </c>
      <c r="C46" s="281"/>
      <c r="D46" s="281"/>
    </row>
    <row r="47" spans="1:4">
      <c r="A47" s="37" t="s">
        <v>375</v>
      </c>
      <c r="B47" s="164">
        <v>12.807017544000001</v>
      </c>
    </row>
    <row r="48" spans="1:4">
      <c r="A48" s="246" t="s">
        <v>1695</v>
      </c>
      <c r="B48" s="247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J27" sqref="J27"/>
    </sheetView>
  </sheetViews>
  <sheetFormatPr defaultRowHeight="16.5"/>
  <cols>
    <col min="1" max="1" width="15.125" bestFit="1" customWidth="1"/>
    <col min="2" max="2" width="26.5" bestFit="1" customWidth="1"/>
    <col min="4" max="4" width="17.125" bestFit="1" customWidth="1"/>
  </cols>
  <sheetData>
    <row r="1" spans="1:4" ht="24">
      <c r="A1" s="244" t="s">
        <v>1709</v>
      </c>
      <c r="B1" s="245"/>
      <c r="C1" s="1" t="s">
        <v>1708</v>
      </c>
      <c r="D1" s="1" t="s">
        <v>1571</v>
      </c>
    </row>
    <row r="2" spans="1:4">
      <c r="A2" s="49" t="s">
        <v>438</v>
      </c>
      <c r="B2" s="22" t="s">
        <v>1709</v>
      </c>
      <c r="C2" s="23"/>
      <c r="D2" s="23"/>
    </row>
    <row r="3" spans="1:4">
      <c r="A3" s="35" t="s">
        <v>161</v>
      </c>
      <c r="B3" s="164">
        <v>79.927105639000004</v>
      </c>
      <c r="C3" s="281"/>
      <c r="D3" s="281"/>
    </row>
    <row r="4" spans="1:4">
      <c r="A4" s="35" t="s">
        <v>162</v>
      </c>
      <c r="B4" s="164">
        <v>65.307832470999998</v>
      </c>
      <c r="C4" s="281"/>
      <c r="D4" s="281"/>
    </row>
    <row r="5" spans="1:4">
      <c r="A5" s="35" t="s">
        <v>163</v>
      </c>
      <c r="B5" s="164">
        <v>76.322352864999999</v>
      </c>
      <c r="C5" s="281"/>
      <c r="D5" s="281"/>
    </row>
    <row r="6" spans="1:4">
      <c r="A6" s="35" t="s">
        <v>164</v>
      </c>
      <c r="B6" s="164">
        <v>76.456137905000006</v>
      </c>
      <c r="C6" s="281"/>
      <c r="D6" s="281"/>
    </row>
    <row r="7" spans="1:4">
      <c r="A7" s="35" t="s">
        <v>165</v>
      </c>
      <c r="B7" s="164">
        <v>72.351454555999993</v>
      </c>
      <c r="C7" s="281"/>
      <c r="D7" s="281"/>
    </row>
    <row r="8" spans="1:4">
      <c r="A8" s="35" t="s">
        <v>166</v>
      </c>
      <c r="B8" s="164">
        <v>79.340748778999995</v>
      </c>
      <c r="C8" s="281"/>
      <c r="D8" s="281"/>
    </row>
    <row r="9" spans="1:4">
      <c r="A9" s="35" t="s">
        <v>167</v>
      </c>
      <c r="B9" s="164">
        <v>64.633968371999998</v>
      </c>
      <c r="C9" s="281"/>
      <c r="D9" s="281"/>
    </row>
    <row r="10" spans="1:4">
      <c r="A10" s="35" t="s">
        <v>168</v>
      </c>
      <c r="B10" s="164">
        <v>55.259077269999999</v>
      </c>
      <c r="C10" s="281"/>
      <c r="D10" s="281"/>
    </row>
    <row r="11" spans="1:4">
      <c r="A11" s="35" t="s">
        <v>169</v>
      </c>
      <c r="B11" s="164">
        <v>65.078933852999995</v>
      </c>
      <c r="C11" s="281"/>
      <c r="D11" s="281"/>
    </row>
    <row r="12" spans="1:4">
      <c r="A12" s="35" t="s">
        <v>202</v>
      </c>
      <c r="B12" s="164">
        <v>44.111824222999999</v>
      </c>
      <c r="C12" s="281"/>
      <c r="D12" s="281"/>
    </row>
    <row r="13" spans="1:4">
      <c r="A13" s="35" t="s">
        <v>170</v>
      </c>
      <c r="B13" s="164">
        <v>49.048098961999997</v>
      </c>
      <c r="C13" s="281"/>
      <c r="D13" s="281"/>
    </row>
    <row r="14" spans="1:4">
      <c r="A14" s="35" t="s">
        <v>171</v>
      </c>
      <c r="B14" s="164">
        <v>47.374940963999997</v>
      </c>
      <c r="C14" s="281"/>
      <c r="D14" s="281"/>
    </row>
    <row r="15" spans="1:4">
      <c r="A15" s="35" t="s">
        <v>201</v>
      </c>
      <c r="B15" s="164">
        <v>57.616417214000002</v>
      </c>
      <c r="C15" s="281"/>
      <c r="D15" s="281"/>
    </row>
    <row r="16" spans="1:4">
      <c r="A16" s="35" t="s">
        <v>85</v>
      </c>
      <c r="B16" s="164">
        <v>30.574421409999999</v>
      </c>
      <c r="C16" s="283"/>
      <c r="D16" s="281"/>
    </row>
    <row r="17" spans="1:4">
      <c r="A17" s="35" t="s">
        <v>172</v>
      </c>
      <c r="B17" s="164">
        <v>40.106626988999999</v>
      </c>
      <c r="C17" s="281"/>
      <c r="D17" s="281"/>
    </row>
    <row r="18" spans="1:4">
      <c r="A18" s="35" t="s">
        <v>173</v>
      </c>
      <c r="B18" s="164">
        <v>46.439881204999999</v>
      </c>
      <c r="C18" s="281"/>
      <c r="D18" s="281"/>
    </row>
    <row r="19" spans="1:4">
      <c r="A19" s="35" t="s">
        <v>174</v>
      </c>
      <c r="B19" s="164">
        <v>53.572443124000003</v>
      </c>
      <c r="C19" s="281"/>
      <c r="D19" s="281"/>
    </row>
    <row r="20" spans="1:4">
      <c r="A20" s="36" t="s">
        <v>1473</v>
      </c>
      <c r="B20" s="136">
        <v>37.215062340000003</v>
      </c>
      <c r="C20" s="281"/>
      <c r="D20" s="281"/>
    </row>
    <row r="21" spans="1:4">
      <c r="A21" s="36" t="s">
        <v>1474</v>
      </c>
      <c r="B21" s="136">
        <v>41.709794371000001</v>
      </c>
      <c r="C21" s="281"/>
      <c r="D21" s="281"/>
    </row>
    <row r="22" spans="1:4">
      <c r="A22" s="36" t="s">
        <v>1475</v>
      </c>
      <c r="B22" s="136">
        <v>35.421524728000001</v>
      </c>
      <c r="C22" s="281"/>
      <c r="D22" s="281"/>
    </row>
    <row r="23" spans="1:4">
      <c r="A23" s="36" t="s">
        <v>1476</v>
      </c>
      <c r="B23" s="136">
        <v>22.340686274999999</v>
      </c>
      <c r="C23" s="281"/>
      <c r="D23" s="281"/>
    </row>
    <row r="24" spans="1:4">
      <c r="A24" s="36" t="s">
        <v>1477</v>
      </c>
      <c r="B24" s="136">
        <v>0</v>
      </c>
      <c r="C24" s="281"/>
      <c r="D24" s="281"/>
    </row>
    <row r="25" spans="1:4">
      <c r="A25" s="36" t="s">
        <v>1478</v>
      </c>
      <c r="B25" s="136">
        <v>17.611521918000001</v>
      </c>
      <c r="C25" s="281"/>
      <c r="D25" s="281"/>
    </row>
    <row r="26" spans="1:4">
      <c r="A26" s="37" t="s">
        <v>1479</v>
      </c>
      <c r="B26" s="136">
        <v>76.798190321999996</v>
      </c>
      <c r="C26" s="281"/>
      <c r="D26" s="281"/>
    </row>
    <row r="27" spans="1:4">
      <c r="A27" s="37" t="s">
        <v>1480</v>
      </c>
      <c r="B27" s="136">
        <v>67.272226286999995</v>
      </c>
      <c r="C27" s="281"/>
      <c r="D27" s="281"/>
    </row>
    <row r="28" spans="1:4">
      <c r="A28" s="37" t="s">
        <v>1481</v>
      </c>
      <c r="B28" s="136">
        <v>75.257787557</v>
      </c>
      <c r="C28" s="281"/>
      <c r="D28" s="281"/>
    </row>
    <row r="29" spans="1:4">
      <c r="A29" s="37" t="s">
        <v>371</v>
      </c>
      <c r="B29" s="136">
        <v>59.479089680999998</v>
      </c>
      <c r="C29" s="281"/>
      <c r="D29" s="281"/>
    </row>
    <row r="30" spans="1:4">
      <c r="A30" s="37" t="s">
        <v>1483</v>
      </c>
      <c r="B30" s="136">
        <v>70.000882650999998</v>
      </c>
      <c r="C30" s="281"/>
      <c r="D30" s="281"/>
    </row>
    <row r="31" spans="1:4">
      <c r="A31" s="37" t="s">
        <v>372</v>
      </c>
      <c r="B31" s="136">
        <v>72.339787783000006</v>
      </c>
      <c r="C31" s="281"/>
      <c r="D31" s="281"/>
    </row>
    <row r="32" spans="1:4">
      <c r="A32" s="37" t="s">
        <v>369</v>
      </c>
      <c r="B32" s="136">
        <v>29.971334537000001</v>
      </c>
      <c r="C32" s="281"/>
      <c r="D32" s="281"/>
    </row>
    <row r="33" spans="1:4">
      <c r="A33" s="37" t="s">
        <v>370</v>
      </c>
      <c r="B33" s="136">
        <v>41.792890262999997</v>
      </c>
      <c r="C33" s="281"/>
      <c r="D33" s="281"/>
    </row>
    <row r="34" spans="1:4">
      <c r="A34" s="37" t="s">
        <v>368</v>
      </c>
      <c r="B34" s="136">
        <v>32.639399992999998</v>
      </c>
      <c r="C34" s="281"/>
      <c r="D34" s="281"/>
    </row>
    <row r="35" spans="1:4">
      <c r="A35" s="37" t="s">
        <v>374</v>
      </c>
      <c r="B35" s="136">
        <v>38.092716789999997</v>
      </c>
      <c r="C35" s="281"/>
      <c r="D35" s="281"/>
    </row>
    <row r="36" spans="1:4">
      <c r="A36" s="37" t="s">
        <v>1489</v>
      </c>
      <c r="B36" s="136">
        <v>78.877366996999996</v>
      </c>
      <c r="C36" s="281"/>
      <c r="D36" s="281"/>
    </row>
    <row r="37" spans="1:4">
      <c r="A37" s="37" t="s">
        <v>380</v>
      </c>
      <c r="B37" s="136">
        <v>40.829610017</v>
      </c>
      <c r="C37" s="281"/>
      <c r="D37" s="281"/>
    </row>
    <row r="38" spans="1:4">
      <c r="A38" s="37" t="s">
        <v>367</v>
      </c>
      <c r="B38" s="136">
        <v>37.088520584000001</v>
      </c>
      <c r="C38" s="281"/>
      <c r="D38" s="281"/>
    </row>
    <row r="39" spans="1:4">
      <c r="A39" s="37" t="s">
        <v>383</v>
      </c>
      <c r="B39" s="136">
        <v>49.907611611</v>
      </c>
      <c r="C39" s="281"/>
      <c r="D39" s="281"/>
    </row>
    <row r="40" spans="1:4">
      <c r="A40" s="37" t="s">
        <v>377</v>
      </c>
      <c r="B40" s="136">
        <v>50.554437841999999</v>
      </c>
      <c r="C40" s="281"/>
      <c r="D40" s="281"/>
    </row>
    <row r="41" spans="1:4">
      <c r="A41" s="37" t="s">
        <v>373</v>
      </c>
      <c r="B41" s="136">
        <v>61.316075965000003</v>
      </c>
      <c r="C41" s="281"/>
      <c r="D41" s="281"/>
    </row>
    <row r="42" spans="1:4">
      <c r="A42" s="37" t="s">
        <v>382</v>
      </c>
      <c r="B42" s="136">
        <v>35.471911018</v>
      </c>
      <c r="C42" s="281"/>
      <c r="D42" s="281"/>
    </row>
    <row r="43" spans="1:4">
      <c r="A43" s="37" t="s">
        <v>376</v>
      </c>
      <c r="B43" s="136">
        <v>46.825863953999999</v>
      </c>
      <c r="C43" s="281"/>
      <c r="D43" s="281"/>
    </row>
    <row r="44" spans="1:4">
      <c r="A44" s="37" t="s">
        <v>379</v>
      </c>
      <c r="B44" s="136">
        <v>65.763114169999994</v>
      </c>
      <c r="C44" s="281"/>
      <c r="D44" s="281"/>
    </row>
    <row r="45" spans="1:4">
      <c r="A45" s="37" t="s">
        <v>378</v>
      </c>
      <c r="B45" s="136">
        <v>12.253903598000001</v>
      </c>
      <c r="C45" s="281"/>
      <c r="D45" s="281"/>
    </row>
    <row r="46" spans="1:4">
      <c r="A46" s="37" t="s">
        <v>381</v>
      </c>
      <c r="B46" s="136">
        <v>17.134484885999999</v>
      </c>
      <c r="C46" s="281"/>
      <c r="D46" s="281"/>
    </row>
    <row r="47" spans="1:4">
      <c r="A47" s="37" t="s">
        <v>375</v>
      </c>
      <c r="B47" s="136">
        <v>13.021557719</v>
      </c>
      <c r="C47" s="281"/>
      <c r="D47" s="281"/>
    </row>
    <row r="48" spans="1:4">
      <c r="A48" s="248" t="s">
        <v>1695</v>
      </c>
      <c r="B48" s="249"/>
      <c r="C48" s="281"/>
      <c r="D48" s="281"/>
    </row>
    <row r="49" spans="2:4">
      <c r="B49" s="23"/>
      <c r="C49" s="281"/>
      <c r="D49" s="281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D3" sqref="D3:F48"/>
    </sheetView>
  </sheetViews>
  <sheetFormatPr defaultRowHeight="16.5"/>
  <cols>
    <col min="1" max="1" width="15.125" bestFit="1" customWidth="1"/>
    <col min="2" max="3" width="13.875" bestFit="1" customWidth="1"/>
    <col min="4" max="4" width="7.875" bestFit="1" customWidth="1"/>
    <col min="5" max="5" width="17.125" bestFit="1" customWidth="1"/>
  </cols>
  <sheetData>
    <row r="1" spans="1:6" ht="24">
      <c r="A1" s="175" t="s">
        <v>1710</v>
      </c>
      <c r="B1" s="175"/>
      <c r="C1" s="175"/>
      <c r="D1" s="1" t="s">
        <v>1708</v>
      </c>
      <c r="E1" s="1" t="s">
        <v>1571</v>
      </c>
    </row>
    <row r="2" spans="1:6">
      <c r="A2" s="22" t="s">
        <v>1667</v>
      </c>
      <c r="B2" s="48" t="s">
        <v>426</v>
      </c>
      <c r="C2" s="48" t="s">
        <v>427</v>
      </c>
    </row>
    <row r="3" spans="1:6">
      <c r="A3" s="35" t="s">
        <v>161</v>
      </c>
      <c r="B3" s="164">
        <v>96.277882625999993</v>
      </c>
      <c r="C3" s="164">
        <v>89.074533445</v>
      </c>
      <c r="D3" s="281"/>
      <c r="E3" s="281"/>
      <c r="F3" s="281"/>
    </row>
    <row r="4" spans="1:6">
      <c r="A4" s="35" t="s">
        <v>162</v>
      </c>
      <c r="B4" s="164">
        <v>89.693026345000007</v>
      </c>
      <c r="C4" s="164">
        <v>83.392593286999997</v>
      </c>
      <c r="D4" s="281"/>
      <c r="E4" s="281"/>
      <c r="F4" s="281"/>
    </row>
    <row r="5" spans="1:6">
      <c r="A5" s="35" t="s">
        <v>163</v>
      </c>
      <c r="B5" s="164">
        <v>89.105273870000005</v>
      </c>
      <c r="C5" s="164">
        <v>86.740423657999997</v>
      </c>
      <c r="D5" s="281"/>
      <c r="E5" s="281"/>
      <c r="F5" s="281"/>
    </row>
    <row r="6" spans="1:6">
      <c r="A6" s="35" t="s">
        <v>164</v>
      </c>
      <c r="B6" s="164">
        <v>88.517576976000001</v>
      </c>
      <c r="C6" s="164">
        <v>79.924256795999995</v>
      </c>
      <c r="D6" s="281"/>
      <c r="E6" s="281"/>
      <c r="F6" s="281"/>
    </row>
    <row r="7" spans="1:6">
      <c r="A7" s="35" t="s">
        <v>165</v>
      </c>
      <c r="B7" s="164">
        <v>81.684279769</v>
      </c>
      <c r="C7" s="164">
        <v>80.229232507000006</v>
      </c>
      <c r="D7" s="281"/>
      <c r="E7" s="281"/>
      <c r="F7" s="281"/>
    </row>
    <row r="8" spans="1:6">
      <c r="A8" s="35" t="s">
        <v>166</v>
      </c>
      <c r="B8" s="164">
        <v>85.480064705999993</v>
      </c>
      <c r="C8" s="164">
        <v>84.180226473000005</v>
      </c>
      <c r="D8" s="281"/>
      <c r="E8" s="281"/>
      <c r="F8" s="281"/>
    </row>
    <row r="9" spans="1:6">
      <c r="A9" s="35" t="s">
        <v>167</v>
      </c>
      <c r="B9" s="164">
        <v>83.362871506000005</v>
      </c>
      <c r="C9" s="164">
        <v>77.172373354000001</v>
      </c>
      <c r="D9" s="281"/>
      <c r="E9" s="281"/>
      <c r="F9" s="281"/>
    </row>
    <row r="10" spans="1:6">
      <c r="A10" s="35" t="s">
        <v>168</v>
      </c>
      <c r="B10" s="164">
        <v>77.190885914999996</v>
      </c>
      <c r="C10" s="164">
        <v>62.472115997000003</v>
      </c>
      <c r="D10" s="281"/>
      <c r="E10" s="281"/>
      <c r="F10" s="281"/>
    </row>
    <row r="11" spans="1:6">
      <c r="A11" s="35" t="s">
        <v>169</v>
      </c>
      <c r="B11" s="164">
        <v>86.824644825999997</v>
      </c>
      <c r="C11" s="164">
        <v>73.354408763999999</v>
      </c>
      <c r="D11" s="281"/>
      <c r="E11" s="281"/>
      <c r="F11" s="281"/>
    </row>
    <row r="12" spans="1:6">
      <c r="A12" s="35" t="s">
        <v>202</v>
      </c>
      <c r="B12" s="164">
        <v>55.448590834999997</v>
      </c>
      <c r="C12" s="164">
        <v>45.517431399000003</v>
      </c>
      <c r="D12" s="281"/>
      <c r="E12" s="281"/>
      <c r="F12" s="281"/>
    </row>
    <row r="13" spans="1:6">
      <c r="A13" s="35" t="s">
        <v>170</v>
      </c>
      <c r="B13" s="164">
        <v>63.730689017000003</v>
      </c>
      <c r="C13" s="164">
        <v>53.556949785999997</v>
      </c>
      <c r="D13" s="281"/>
      <c r="E13" s="281"/>
      <c r="F13" s="281"/>
    </row>
    <row r="14" spans="1:6">
      <c r="A14" s="35" t="s">
        <v>171</v>
      </c>
      <c r="B14" s="164">
        <v>59.194332193999998</v>
      </c>
      <c r="C14" s="164">
        <v>49.733384831000002</v>
      </c>
      <c r="D14" s="281"/>
      <c r="E14" s="281"/>
      <c r="F14" s="281"/>
    </row>
    <row r="15" spans="1:6">
      <c r="A15" s="35" t="s">
        <v>201</v>
      </c>
      <c r="B15" s="164">
        <v>67.064126969</v>
      </c>
      <c r="C15" s="164">
        <v>55.116571485999998</v>
      </c>
      <c r="D15" s="281"/>
      <c r="E15" s="281"/>
      <c r="F15" s="281"/>
    </row>
    <row r="16" spans="1:6">
      <c r="A16" s="35" t="s">
        <v>85</v>
      </c>
      <c r="B16" s="164">
        <v>50.589382948000001</v>
      </c>
      <c r="C16" s="164">
        <v>41.405438001999997</v>
      </c>
      <c r="D16" s="281"/>
      <c r="E16" s="281"/>
      <c r="F16" s="281"/>
    </row>
    <row r="17" spans="1:6">
      <c r="A17" s="35" t="s">
        <v>172</v>
      </c>
      <c r="B17" s="164">
        <v>62.947573720999998</v>
      </c>
      <c r="C17" s="164">
        <v>48.198469398999997</v>
      </c>
      <c r="D17" s="281"/>
      <c r="E17" s="281"/>
      <c r="F17" s="281"/>
    </row>
    <row r="18" spans="1:6">
      <c r="A18" s="35" t="s">
        <v>173</v>
      </c>
      <c r="B18" s="164">
        <v>65.276390276000001</v>
      </c>
      <c r="C18" s="164">
        <v>53.096658243999997</v>
      </c>
      <c r="D18" s="281"/>
      <c r="E18" s="281"/>
      <c r="F18" s="281"/>
    </row>
    <row r="19" spans="1:6">
      <c r="A19" s="35" t="s">
        <v>174</v>
      </c>
      <c r="B19" s="164">
        <v>63.769138654000002</v>
      </c>
      <c r="C19" s="164">
        <v>50.351766316000003</v>
      </c>
      <c r="D19" s="281"/>
      <c r="E19" s="281"/>
      <c r="F19" s="281"/>
    </row>
    <row r="20" spans="1:6">
      <c r="A20" s="36" t="s">
        <v>1473</v>
      </c>
      <c r="B20" s="136">
        <v>54.413793853000001</v>
      </c>
      <c r="C20" s="136">
        <v>49.795199965000002</v>
      </c>
      <c r="D20" s="281"/>
      <c r="E20" s="281"/>
      <c r="F20" s="281"/>
    </row>
    <row r="21" spans="1:6">
      <c r="A21" s="36" t="s">
        <v>1474</v>
      </c>
      <c r="B21" s="136">
        <v>51.964553510999998</v>
      </c>
      <c r="C21" s="136">
        <v>45.695978187000001</v>
      </c>
      <c r="D21" s="281"/>
      <c r="E21" s="281"/>
      <c r="F21" s="281"/>
    </row>
    <row r="22" spans="1:6">
      <c r="A22" s="36" t="s">
        <v>1475</v>
      </c>
      <c r="B22" s="136">
        <v>45.499670987000002</v>
      </c>
      <c r="C22" s="136">
        <v>40.711813006</v>
      </c>
      <c r="D22" s="281"/>
      <c r="E22" s="281"/>
      <c r="F22" s="281"/>
    </row>
    <row r="23" spans="1:6">
      <c r="A23" s="36" t="s">
        <v>1476</v>
      </c>
      <c r="B23" s="136">
        <v>68.248641739000007</v>
      </c>
      <c r="C23" s="136">
        <v>38.490731863000001</v>
      </c>
      <c r="D23" s="281"/>
      <c r="E23" s="281"/>
      <c r="F23" s="281"/>
    </row>
    <row r="24" spans="1:6">
      <c r="A24" s="36" t="s">
        <v>1477</v>
      </c>
      <c r="B24" s="136">
        <v>36.497710161000001</v>
      </c>
      <c r="C24" s="136">
        <v>24.763900748000001</v>
      </c>
      <c r="D24" s="281"/>
      <c r="E24" s="281"/>
      <c r="F24" s="281"/>
    </row>
    <row r="25" spans="1:6">
      <c r="A25" s="36" t="s">
        <v>1478</v>
      </c>
      <c r="B25" s="136">
        <v>53.443526171000002</v>
      </c>
      <c r="C25" s="136">
        <v>32.991531475999999</v>
      </c>
      <c r="D25" s="281"/>
      <c r="E25" s="281"/>
      <c r="F25" s="281"/>
    </row>
    <row r="26" spans="1:6">
      <c r="A26" s="37" t="s">
        <v>1479</v>
      </c>
      <c r="B26" s="136">
        <v>70.933630785999995</v>
      </c>
      <c r="C26" s="136">
        <v>70.652002211999999</v>
      </c>
      <c r="D26" s="281"/>
      <c r="E26" s="281"/>
      <c r="F26" s="281"/>
    </row>
    <row r="27" spans="1:6">
      <c r="A27" s="37" t="s">
        <v>1480</v>
      </c>
      <c r="B27" s="136">
        <v>45.695978187000001</v>
      </c>
      <c r="C27" s="136">
        <v>70.110283159000005</v>
      </c>
      <c r="D27" s="281"/>
      <c r="E27" s="281"/>
      <c r="F27" s="281"/>
    </row>
    <row r="28" spans="1:6">
      <c r="A28" s="37" t="s">
        <v>1481</v>
      </c>
      <c r="B28" s="136">
        <v>55.295804318999998</v>
      </c>
      <c r="C28" s="136">
        <v>70.314276284000002</v>
      </c>
      <c r="D28" s="281"/>
      <c r="E28" s="281"/>
      <c r="F28" s="281"/>
    </row>
    <row r="29" spans="1:6">
      <c r="A29" s="37" t="s">
        <v>371</v>
      </c>
      <c r="B29" s="136">
        <v>28.77541866</v>
      </c>
      <c r="C29" s="136">
        <v>80.647717857000004</v>
      </c>
      <c r="D29" s="281"/>
      <c r="E29" s="281"/>
      <c r="F29" s="281"/>
    </row>
    <row r="30" spans="1:6">
      <c r="A30" s="37" t="s">
        <v>1483</v>
      </c>
      <c r="B30" s="136">
        <v>48.441495191000001</v>
      </c>
      <c r="C30" s="136">
        <v>71.771790224</v>
      </c>
      <c r="D30" s="281"/>
      <c r="E30" s="281"/>
      <c r="F30" s="281"/>
    </row>
    <row r="31" spans="1:6">
      <c r="A31" s="37" t="s">
        <v>372</v>
      </c>
      <c r="B31" s="136">
        <v>55.200126064000003</v>
      </c>
      <c r="C31" s="136">
        <v>84.053755891999998</v>
      </c>
      <c r="D31" s="281"/>
      <c r="E31" s="281"/>
      <c r="F31" s="281"/>
    </row>
    <row r="32" spans="1:6">
      <c r="A32" s="37" t="s">
        <v>369</v>
      </c>
      <c r="B32" s="136">
        <v>6.8103448279999999</v>
      </c>
      <c r="C32" s="136">
        <v>57.339449541</v>
      </c>
      <c r="D32" s="281"/>
      <c r="E32" s="281"/>
      <c r="F32" s="281"/>
    </row>
    <row r="33" spans="1:6">
      <c r="A33" s="37" t="s">
        <v>370</v>
      </c>
      <c r="B33" s="136">
        <v>19.796667608</v>
      </c>
      <c r="C33" s="136">
        <v>39.902933107999999</v>
      </c>
      <c r="D33" s="281"/>
      <c r="E33" s="281"/>
      <c r="F33" s="281"/>
    </row>
    <row r="34" spans="1:6">
      <c r="A34" s="37" t="s">
        <v>368</v>
      </c>
      <c r="B34" s="136">
        <v>1.8098127420000001</v>
      </c>
      <c r="C34" s="136">
        <v>33.137100199999999</v>
      </c>
      <c r="D34" s="281"/>
      <c r="E34" s="281"/>
      <c r="F34" s="281"/>
    </row>
    <row r="35" spans="1:6">
      <c r="A35" s="37" t="s">
        <v>374</v>
      </c>
      <c r="B35" s="136">
        <v>11.770396646</v>
      </c>
      <c r="C35" s="136">
        <v>31.743950411</v>
      </c>
      <c r="D35" s="281"/>
      <c r="E35" s="281"/>
      <c r="F35" s="281"/>
    </row>
    <row r="36" spans="1:6">
      <c r="A36" s="37" t="s">
        <v>1489</v>
      </c>
      <c r="B36" s="136">
        <v>67.869373777000007</v>
      </c>
      <c r="C36" s="136">
        <v>82.986433747999996</v>
      </c>
      <c r="D36" s="281"/>
      <c r="E36" s="281"/>
      <c r="F36" s="281"/>
    </row>
    <row r="37" spans="1:6">
      <c r="A37" s="37" t="s">
        <v>380</v>
      </c>
      <c r="B37" s="136">
        <v>0.70380052299999996</v>
      </c>
      <c r="C37" s="136">
        <v>44.587606276000002</v>
      </c>
      <c r="D37" s="281"/>
      <c r="E37" s="281"/>
      <c r="F37" s="281"/>
    </row>
    <row r="38" spans="1:6">
      <c r="A38" s="37" t="s">
        <v>367</v>
      </c>
      <c r="B38" s="136">
        <v>22.904387688</v>
      </c>
      <c r="C38" s="136">
        <v>33.36737299</v>
      </c>
      <c r="D38" s="281"/>
      <c r="E38" s="281"/>
      <c r="F38" s="281"/>
    </row>
    <row r="39" spans="1:6">
      <c r="A39" s="37" t="s">
        <v>383</v>
      </c>
      <c r="B39" s="136">
        <v>44.949776786000001</v>
      </c>
      <c r="C39" s="136">
        <v>65.685206745000002</v>
      </c>
      <c r="D39" s="281"/>
      <c r="E39" s="281"/>
      <c r="F39" s="281"/>
    </row>
    <row r="40" spans="1:6">
      <c r="A40" s="37" t="s">
        <v>377</v>
      </c>
      <c r="B40" s="136">
        <v>37.558227711000001</v>
      </c>
      <c r="C40" s="136">
        <v>46.555235025000002</v>
      </c>
      <c r="D40" s="281"/>
      <c r="E40" s="281"/>
      <c r="F40" s="281"/>
    </row>
    <row r="41" spans="1:6">
      <c r="A41" s="37" t="s">
        <v>373</v>
      </c>
      <c r="B41" s="136">
        <v>55.403840293000002</v>
      </c>
      <c r="C41" s="136">
        <v>66.110608216000003</v>
      </c>
      <c r="D41" s="281"/>
      <c r="E41" s="281"/>
      <c r="F41" s="281"/>
    </row>
    <row r="42" spans="1:6">
      <c r="A42" s="37" t="s">
        <v>382</v>
      </c>
      <c r="B42" s="136">
        <v>5.3832521050000004</v>
      </c>
      <c r="C42" s="136">
        <v>66.970653572000003</v>
      </c>
      <c r="D42" s="281"/>
      <c r="E42" s="281"/>
      <c r="F42" s="281"/>
    </row>
    <row r="43" spans="1:6">
      <c r="A43" s="37" t="s">
        <v>376</v>
      </c>
      <c r="B43" s="136">
        <v>0</v>
      </c>
      <c r="C43" s="136">
        <v>62.253594771000003</v>
      </c>
      <c r="D43" s="283"/>
      <c r="E43" s="283"/>
      <c r="F43" s="281"/>
    </row>
    <row r="44" spans="1:6">
      <c r="A44" s="37" t="s">
        <v>379</v>
      </c>
      <c r="B44" s="136">
        <v>40.967519005</v>
      </c>
      <c r="C44" s="136">
        <v>78.694292415999996</v>
      </c>
      <c r="D44" s="281"/>
      <c r="E44" s="281"/>
      <c r="F44" s="281"/>
    </row>
    <row r="45" spans="1:6">
      <c r="A45" s="37" t="s">
        <v>378</v>
      </c>
      <c r="B45" s="136">
        <v>0.84991708099999996</v>
      </c>
      <c r="C45" s="136">
        <v>15.019055766999999</v>
      </c>
      <c r="D45" s="281"/>
      <c r="E45" s="281"/>
      <c r="F45" s="281"/>
    </row>
    <row r="46" spans="1:6">
      <c r="A46" s="37" t="s">
        <v>381</v>
      </c>
      <c r="B46" s="136">
        <v>0</v>
      </c>
      <c r="C46" s="136">
        <v>7.1044546850000003</v>
      </c>
      <c r="D46" s="281"/>
      <c r="E46" s="281"/>
      <c r="F46" s="281"/>
    </row>
    <row r="47" spans="1:6">
      <c r="A47" s="37" t="s">
        <v>375</v>
      </c>
      <c r="B47" s="136">
        <v>12.095433656000001</v>
      </c>
      <c r="C47" s="136">
        <v>15.064129432</v>
      </c>
      <c r="D47" s="281"/>
      <c r="E47" s="281"/>
      <c r="F47" s="281"/>
    </row>
    <row r="48" spans="1:6">
      <c r="A48" s="250" t="s">
        <v>1695</v>
      </c>
      <c r="B48" s="250"/>
      <c r="C48" s="250"/>
      <c r="D48" s="282"/>
      <c r="E48" s="281"/>
      <c r="F48" s="281"/>
    </row>
    <row r="49" spans="4:4">
      <c r="D49" s="23"/>
    </row>
  </sheetData>
  <mergeCells count="2">
    <mergeCell ref="A1:C1"/>
    <mergeCell ref="A48:C48"/>
  </mergeCells>
  <phoneticPr fontId="4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F50" sqref="D3:F50"/>
    </sheetView>
  </sheetViews>
  <sheetFormatPr defaultRowHeight="16.5"/>
  <cols>
    <col min="1" max="1" width="15.125" bestFit="1" customWidth="1"/>
    <col min="2" max="3" width="10.5" bestFit="1" customWidth="1"/>
    <col min="5" max="5" width="17.125" bestFit="1" customWidth="1"/>
  </cols>
  <sheetData>
    <row r="1" spans="1:6" ht="24">
      <c r="A1" s="175" t="s">
        <v>1711</v>
      </c>
      <c r="B1" s="175"/>
      <c r="C1" s="175"/>
      <c r="D1" s="1" t="s">
        <v>1708</v>
      </c>
      <c r="E1" s="1" t="s">
        <v>1571</v>
      </c>
    </row>
    <row r="2" spans="1:6">
      <c r="A2" s="22" t="s">
        <v>1667</v>
      </c>
      <c r="B2" s="48" t="s">
        <v>426</v>
      </c>
      <c r="C2" s="48" t="s">
        <v>427</v>
      </c>
    </row>
    <row r="3" spans="1:6">
      <c r="A3" s="35" t="s">
        <v>161</v>
      </c>
      <c r="B3" s="164">
        <v>95.627580356999999</v>
      </c>
      <c r="C3" s="164">
        <v>88.495652290999999</v>
      </c>
      <c r="D3" s="281"/>
      <c r="E3" s="281"/>
      <c r="F3" s="281"/>
    </row>
    <row r="4" spans="1:6">
      <c r="A4" s="35" t="s">
        <v>162</v>
      </c>
      <c r="B4" s="164">
        <v>90.635556198000003</v>
      </c>
      <c r="C4" s="164">
        <v>84.697942251000001</v>
      </c>
      <c r="D4" s="281"/>
      <c r="E4" s="281"/>
      <c r="F4" s="281"/>
    </row>
    <row r="5" spans="1:6">
      <c r="A5" s="35" t="s">
        <v>163</v>
      </c>
      <c r="B5" s="164">
        <v>90.229446897000003</v>
      </c>
      <c r="C5" s="164">
        <v>88.094461969999998</v>
      </c>
      <c r="D5" s="281"/>
      <c r="E5" s="281"/>
      <c r="F5" s="281"/>
    </row>
    <row r="6" spans="1:6">
      <c r="A6" s="35" t="s">
        <v>164</v>
      </c>
      <c r="B6" s="164">
        <v>89.705915199000003</v>
      </c>
      <c r="C6" s="164">
        <v>82.017086699000004</v>
      </c>
      <c r="D6" s="281"/>
      <c r="E6" s="281"/>
      <c r="F6" s="281"/>
    </row>
    <row r="7" spans="1:6">
      <c r="A7" s="35" t="s">
        <v>165</v>
      </c>
      <c r="B7" s="164">
        <v>88.978605908999995</v>
      </c>
      <c r="C7" s="164">
        <v>87.975176321999996</v>
      </c>
      <c r="D7" s="281"/>
      <c r="E7" s="281"/>
      <c r="F7" s="281"/>
    </row>
    <row r="8" spans="1:6">
      <c r="A8" s="35" t="s">
        <v>166</v>
      </c>
      <c r="B8" s="164">
        <v>85.163321701000001</v>
      </c>
      <c r="C8" s="164">
        <v>83.900324162999993</v>
      </c>
      <c r="D8" s="281"/>
      <c r="E8" s="281"/>
      <c r="F8" s="281"/>
    </row>
    <row r="9" spans="1:6">
      <c r="A9" s="35" t="s">
        <v>167</v>
      </c>
      <c r="B9" s="164">
        <v>84.956027122999998</v>
      </c>
      <c r="C9" s="164">
        <v>79.245444710000001</v>
      </c>
      <c r="D9" s="281"/>
      <c r="E9" s="281"/>
      <c r="F9" s="281"/>
    </row>
    <row r="10" spans="1:6">
      <c r="A10" s="35" t="s">
        <v>168</v>
      </c>
      <c r="B10" s="164">
        <v>76.617668784000003</v>
      </c>
      <c r="C10" s="164">
        <v>62.540626385000003</v>
      </c>
      <c r="D10" s="281"/>
      <c r="E10" s="281"/>
      <c r="F10" s="281"/>
    </row>
    <row r="11" spans="1:6">
      <c r="A11" s="35" t="s">
        <v>169</v>
      </c>
      <c r="B11" s="164">
        <v>87.553521543000002</v>
      </c>
      <c r="C11" s="164">
        <v>75.237544342000007</v>
      </c>
      <c r="D11" s="281"/>
      <c r="E11" s="281"/>
      <c r="F11" s="281"/>
    </row>
    <row r="12" spans="1:6">
      <c r="A12" s="35" t="s">
        <v>202</v>
      </c>
      <c r="B12" s="164">
        <v>59.508769297000001</v>
      </c>
      <c r="C12" s="164">
        <v>49.620713414000001</v>
      </c>
      <c r="D12" s="281"/>
      <c r="E12" s="281"/>
      <c r="F12" s="281"/>
    </row>
    <row r="13" spans="1:6">
      <c r="A13" s="35" t="s">
        <v>170</v>
      </c>
      <c r="B13" s="164">
        <v>66.829672395000003</v>
      </c>
      <c r="C13" s="164">
        <v>56.864669968000001</v>
      </c>
      <c r="D13" s="281"/>
      <c r="E13" s="281"/>
      <c r="F13" s="281"/>
    </row>
    <row r="14" spans="1:6">
      <c r="A14" s="35" t="s">
        <v>171</v>
      </c>
      <c r="B14" s="164">
        <v>63.691203813999998</v>
      </c>
      <c r="C14" s="164">
        <v>54.697840413000002</v>
      </c>
      <c r="D14" s="281"/>
      <c r="E14" s="281"/>
      <c r="F14" s="281"/>
    </row>
    <row r="15" spans="1:6">
      <c r="A15" s="35" t="s">
        <v>201</v>
      </c>
      <c r="B15" s="164">
        <v>73.262756960000004</v>
      </c>
      <c r="C15" s="164">
        <v>63.073713101000003</v>
      </c>
      <c r="D15" s="281"/>
      <c r="E15" s="281"/>
      <c r="F15" s="281"/>
    </row>
    <row r="16" spans="1:6">
      <c r="A16" s="35" t="s">
        <v>85</v>
      </c>
      <c r="B16" s="164">
        <v>62.160564962000002</v>
      </c>
      <c r="C16" s="164">
        <v>53.313149633999998</v>
      </c>
      <c r="D16" s="283"/>
      <c r="E16" s="283"/>
      <c r="F16" s="281"/>
    </row>
    <row r="17" spans="1:6">
      <c r="A17" s="35" t="s">
        <v>172</v>
      </c>
      <c r="B17" s="164">
        <v>66.340699568000005</v>
      </c>
      <c r="C17" s="164">
        <v>52.207277742999999</v>
      </c>
      <c r="D17" s="281"/>
      <c r="E17" s="281"/>
      <c r="F17" s="281"/>
    </row>
    <row r="18" spans="1:6">
      <c r="A18" s="35" t="s">
        <v>173</v>
      </c>
      <c r="B18" s="164">
        <v>71.370594204</v>
      </c>
      <c r="C18" s="164">
        <v>60.450835943000001</v>
      </c>
      <c r="D18" s="281"/>
      <c r="E18" s="281"/>
      <c r="F18" s="281"/>
    </row>
    <row r="19" spans="1:6">
      <c r="A19" s="35" t="s">
        <v>174</v>
      </c>
      <c r="B19" s="164">
        <v>70.836187172999999</v>
      </c>
      <c r="C19" s="164">
        <v>58.519257953</v>
      </c>
      <c r="D19" s="281"/>
      <c r="E19" s="281"/>
      <c r="F19" s="281"/>
    </row>
    <row r="20" spans="1:6">
      <c r="A20" s="36" t="s">
        <v>1473</v>
      </c>
      <c r="B20" s="136">
        <v>56.779579189000003</v>
      </c>
      <c r="C20" s="136">
        <v>50.849257831999999</v>
      </c>
      <c r="D20" s="281"/>
      <c r="E20" s="281"/>
      <c r="F20" s="281"/>
    </row>
    <row r="21" spans="1:6">
      <c r="A21" s="36" t="s">
        <v>1474</v>
      </c>
      <c r="B21" s="136">
        <v>70.110283159000005</v>
      </c>
      <c r="C21" s="136">
        <v>64.336810729999996</v>
      </c>
      <c r="D21" s="281"/>
      <c r="E21" s="281"/>
      <c r="F21" s="281"/>
    </row>
    <row r="22" spans="1:6">
      <c r="A22" s="36" t="s">
        <v>1475</v>
      </c>
      <c r="B22" s="136">
        <v>61.463510780999997</v>
      </c>
      <c r="C22" s="136">
        <v>56.400610153000002</v>
      </c>
      <c r="D22" s="281"/>
      <c r="E22" s="281"/>
      <c r="F22" s="281"/>
    </row>
    <row r="23" spans="1:6">
      <c r="A23" s="36" t="s">
        <v>1476</v>
      </c>
      <c r="B23" s="136">
        <v>78.227613207000005</v>
      </c>
      <c r="C23" s="136">
        <v>54.140170630999997</v>
      </c>
      <c r="D23" s="281"/>
      <c r="E23" s="281"/>
      <c r="F23" s="281"/>
    </row>
    <row r="24" spans="1:6">
      <c r="A24" s="36" t="s">
        <v>1477</v>
      </c>
      <c r="B24" s="136">
        <v>46.183186609000003</v>
      </c>
      <c r="C24" s="136">
        <v>35.566264240000002</v>
      </c>
      <c r="D24" s="281"/>
      <c r="E24" s="281"/>
      <c r="F24" s="281"/>
    </row>
    <row r="25" spans="1:6">
      <c r="A25" s="36" t="s">
        <v>1478</v>
      </c>
      <c r="B25" s="136">
        <v>72.058075670999997</v>
      </c>
      <c r="C25" s="136">
        <v>58.052786818999998</v>
      </c>
      <c r="D25" s="281"/>
      <c r="E25" s="281"/>
      <c r="F25" s="281"/>
    </row>
    <row r="26" spans="1:6">
      <c r="A26" s="37" t="s">
        <v>1479</v>
      </c>
      <c r="B26" s="136">
        <v>70.462443725</v>
      </c>
      <c r="C26" s="164">
        <v>61.069647983000003</v>
      </c>
      <c r="D26" s="281"/>
      <c r="E26" s="283"/>
      <c r="F26" s="281"/>
    </row>
    <row r="27" spans="1:6">
      <c r="A27" s="37" t="s">
        <v>1480</v>
      </c>
      <c r="B27" s="136">
        <v>64.336810729999996</v>
      </c>
      <c r="C27" s="164">
        <v>41.709794371000001</v>
      </c>
      <c r="D27" s="281"/>
      <c r="E27" s="281"/>
      <c r="F27" s="281"/>
    </row>
    <row r="28" spans="1:6">
      <c r="A28" s="37" t="s">
        <v>1481</v>
      </c>
      <c r="B28" s="136">
        <v>67.611573582000005</v>
      </c>
      <c r="C28" s="164">
        <v>52.614915572000001</v>
      </c>
      <c r="D28" s="281"/>
      <c r="E28" s="281"/>
      <c r="F28" s="281"/>
    </row>
    <row r="29" spans="1:6">
      <c r="A29" s="37" t="s">
        <v>371</v>
      </c>
      <c r="B29" s="136">
        <v>57.711012644999997</v>
      </c>
      <c r="C29" s="164">
        <v>7.2003789669999998</v>
      </c>
      <c r="D29" s="281"/>
      <c r="E29" s="281"/>
      <c r="F29" s="281"/>
    </row>
    <row r="30" spans="1:6">
      <c r="A30" s="37" t="s">
        <v>1483</v>
      </c>
      <c r="B30" s="136">
        <v>69.648837138000005</v>
      </c>
      <c r="C30" s="164">
        <v>40.608457559999998</v>
      </c>
      <c r="D30" s="281"/>
      <c r="E30" s="281"/>
      <c r="F30" s="281"/>
    </row>
    <row r="31" spans="1:6">
      <c r="A31" s="37" t="s">
        <v>372</v>
      </c>
      <c r="B31" s="136">
        <v>65.790793300999994</v>
      </c>
      <c r="C31" s="164">
        <v>20.960076046000001</v>
      </c>
      <c r="D31" s="281"/>
      <c r="E31" s="281"/>
      <c r="F31" s="281"/>
    </row>
    <row r="32" spans="1:6">
      <c r="A32" s="37" t="s">
        <v>369</v>
      </c>
      <c r="B32" s="136">
        <v>16.302046576999999</v>
      </c>
      <c r="C32" s="164">
        <v>0</v>
      </c>
      <c r="D32" s="281"/>
      <c r="E32" s="281"/>
      <c r="F32" s="281"/>
    </row>
    <row r="33" spans="1:6">
      <c r="A33" s="37" t="s">
        <v>370</v>
      </c>
      <c r="B33" s="136">
        <v>21.143701202999999</v>
      </c>
      <c r="C33" s="164">
        <v>3.0286641429999999</v>
      </c>
      <c r="D33" s="281"/>
      <c r="E33" s="281"/>
      <c r="F33" s="281"/>
    </row>
    <row r="34" spans="1:6">
      <c r="A34" s="37" t="s">
        <v>368</v>
      </c>
      <c r="B34" s="136">
        <v>24.852825150000001</v>
      </c>
      <c r="C34" s="164">
        <v>0.27302320699999999</v>
      </c>
      <c r="D34" s="281"/>
      <c r="E34" s="281"/>
      <c r="F34" s="281"/>
    </row>
    <row r="35" spans="1:6">
      <c r="A35" s="37" t="s">
        <v>374</v>
      </c>
      <c r="B35" s="136">
        <v>13.994516629</v>
      </c>
      <c r="C35" s="164">
        <v>0</v>
      </c>
      <c r="D35" s="281"/>
      <c r="E35" s="281"/>
      <c r="F35" s="281"/>
    </row>
    <row r="36" spans="1:6">
      <c r="A36" s="37" t="s">
        <v>1489</v>
      </c>
      <c r="B36" s="136">
        <v>64.857833116999998</v>
      </c>
      <c r="C36" s="164">
        <v>55.390786435000003</v>
      </c>
      <c r="D36" s="283"/>
      <c r="E36" s="281"/>
      <c r="F36" s="281"/>
    </row>
    <row r="37" spans="1:6">
      <c r="A37" s="37" t="s">
        <v>380</v>
      </c>
      <c r="B37" s="136">
        <v>36.453676922</v>
      </c>
      <c r="C37" s="164">
        <v>0</v>
      </c>
      <c r="D37" s="281"/>
      <c r="E37" s="281"/>
      <c r="F37" s="281"/>
    </row>
    <row r="38" spans="1:6">
      <c r="A38" s="37" t="s">
        <v>367</v>
      </c>
      <c r="B38" s="136">
        <v>23.921368394000002</v>
      </c>
      <c r="C38" s="164">
        <v>0</v>
      </c>
      <c r="D38" s="281"/>
      <c r="E38" s="281"/>
      <c r="F38" s="281"/>
    </row>
    <row r="39" spans="1:6">
      <c r="A39" s="37" t="s">
        <v>383</v>
      </c>
      <c r="B39" s="136">
        <v>55.023096856999999</v>
      </c>
      <c r="C39" s="164">
        <v>0</v>
      </c>
      <c r="D39" s="281"/>
      <c r="E39" s="281"/>
      <c r="F39" s="281"/>
    </row>
    <row r="40" spans="1:6">
      <c r="A40" s="37" t="s">
        <v>377</v>
      </c>
      <c r="B40" s="136">
        <v>34.744612252000003</v>
      </c>
      <c r="C40" s="164">
        <v>21.369615681999999</v>
      </c>
      <c r="D40" s="281"/>
      <c r="E40" s="281"/>
      <c r="F40" s="281"/>
    </row>
    <row r="41" spans="1:6">
      <c r="A41" s="37" t="s">
        <v>373</v>
      </c>
      <c r="B41" s="136">
        <v>60.950903056000001</v>
      </c>
      <c r="C41" s="164">
        <v>35.163941094999998</v>
      </c>
      <c r="D41" s="281"/>
      <c r="E41" s="281"/>
      <c r="F41" s="281"/>
    </row>
    <row r="42" spans="1:6">
      <c r="A42" s="37" t="s">
        <v>382</v>
      </c>
      <c r="B42" s="136">
        <v>30.994972524000001</v>
      </c>
      <c r="C42" s="164">
        <v>0</v>
      </c>
      <c r="D42" s="281"/>
      <c r="E42" s="281"/>
      <c r="F42" s="281"/>
    </row>
    <row r="43" spans="1:6">
      <c r="A43" s="37" t="s">
        <v>376</v>
      </c>
      <c r="B43" s="136">
        <v>58.107189542</v>
      </c>
      <c r="C43" s="164">
        <v>0</v>
      </c>
      <c r="D43" s="281"/>
      <c r="E43" s="281"/>
      <c r="F43" s="281"/>
    </row>
    <row r="44" spans="1:6">
      <c r="A44" s="37" t="s">
        <v>379</v>
      </c>
      <c r="B44" s="136">
        <v>50.410476934999998</v>
      </c>
      <c r="C44" s="164">
        <v>29.085213032999999</v>
      </c>
      <c r="D44" s="281"/>
      <c r="E44" s="281"/>
      <c r="F44" s="281"/>
    </row>
    <row r="45" spans="1:6">
      <c r="A45" s="37" t="s">
        <v>378</v>
      </c>
      <c r="B45" s="136">
        <v>1.5789064319999999</v>
      </c>
      <c r="C45" s="164">
        <v>0</v>
      </c>
      <c r="D45" s="281"/>
      <c r="E45" s="281"/>
      <c r="F45" s="281"/>
    </row>
    <row r="46" spans="1:6">
      <c r="A46" s="37" t="s">
        <v>381</v>
      </c>
      <c r="B46" s="136">
        <v>0</v>
      </c>
      <c r="C46" s="164">
        <v>0</v>
      </c>
      <c r="D46" s="281"/>
      <c r="E46" s="281"/>
      <c r="F46" s="281"/>
    </row>
    <row r="47" spans="1:6">
      <c r="A47" s="37" t="s">
        <v>375</v>
      </c>
      <c r="B47" s="136">
        <v>11.384022131</v>
      </c>
      <c r="C47" s="164">
        <v>4.9264079799999996</v>
      </c>
      <c r="D47" s="281"/>
      <c r="E47" s="281"/>
      <c r="F47" s="281"/>
    </row>
    <row r="48" spans="1:6">
      <c r="A48" s="250" t="s">
        <v>1695</v>
      </c>
      <c r="B48" s="250"/>
      <c r="C48" s="250"/>
      <c r="D48" s="282"/>
      <c r="E48" s="281"/>
      <c r="F48" s="281"/>
    </row>
    <row r="49" spans="4:6">
      <c r="D49" s="282"/>
      <c r="E49" s="281"/>
      <c r="F49" s="281"/>
    </row>
    <row r="50" spans="4:6">
      <c r="D50" s="281"/>
      <c r="E50" s="281"/>
      <c r="F50" s="281"/>
    </row>
  </sheetData>
  <mergeCells count="2">
    <mergeCell ref="A1:C1"/>
    <mergeCell ref="A48:C48"/>
  </mergeCells>
  <phoneticPr fontId="4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C3" sqref="C3:D48"/>
    </sheetView>
  </sheetViews>
  <sheetFormatPr defaultRowHeight="16.5"/>
  <cols>
    <col min="1" max="1" width="15.125" bestFit="1" customWidth="1"/>
    <col min="2" max="2" width="19.375" customWidth="1"/>
    <col min="4" max="4" width="17.125" bestFit="1" customWidth="1"/>
  </cols>
  <sheetData>
    <row r="1" spans="1:4" ht="24">
      <c r="A1" s="175" t="s">
        <v>1713</v>
      </c>
      <c r="B1" s="175"/>
      <c r="C1" s="1" t="s">
        <v>1708</v>
      </c>
      <c r="D1" s="1" t="s">
        <v>1571</v>
      </c>
    </row>
    <row r="2" spans="1:4">
      <c r="A2" s="22" t="s">
        <v>1667</v>
      </c>
      <c r="B2" s="48" t="s">
        <v>427</v>
      </c>
    </row>
    <row r="3" spans="1:4">
      <c r="A3" s="35" t="s">
        <v>161</v>
      </c>
      <c r="B3" s="164">
        <v>87.760101293999995</v>
      </c>
      <c r="C3" s="281"/>
      <c r="D3" s="281"/>
    </row>
    <row r="4" spans="1:4">
      <c r="A4" s="35" t="s">
        <v>162</v>
      </c>
      <c r="B4" s="164">
        <v>85.771720384000005</v>
      </c>
      <c r="C4" s="281"/>
      <c r="D4" s="281"/>
    </row>
    <row r="5" spans="1:4">
      <c r="A5" s="35" t="s">
        <v>163</v>
      </c>
      <c r="B5" s="164">
        <v>88.866302007000002</v>
      </c>
      <c r="C5" s="281"/>
      <c r="D5" s="281"/>
    </row>
    <row r="6" spans="1:4">
      <c r="A6" s="35" t="s">
        <v>164</v>
      </c>
      <c r="B6" s="164">
        <v>80.112439288999994</v>
      </c>
      <c r="C6" s="281"/>
      <c r="D6" s="281"/>
    </row>
    <row r="7" spans="1:4">
      <c r="A7" s="35" t="s">
        <v>165</v>
      </c>
      <c r="B7" s="164">
        <v>89.503010617000001</v>
      </c>
      <c r="C7" s="281"/>
      <c r="D7" s="281"/>
    </row>
    <row r="8" spans="1:4">
      <c r="A8" s="35" t="s">
        <v>166</v>
      </c>
      <c r="B8" s="164">
        <v>81.899683339999996</v>
      </c>
      <c r="C8" s="281"/>
      <c r="D8" s="281"/>
    </row>
    <row r="9" spans="1:4">
      <c r="A9" s="35" t="s">
        <v>167</v>
      </c>
      <c r="B9" s="164">
        <v>80.17578125</v>
      </c>
      <c r="C9" s="281"/>
      <c r="D9" s="281"/>
    </row>
    <row r="10" spans="1:4">
      <c r="A10" s="35" t="s">
        <v>168</v>
      </c>
      <c r="B10" s="164">
        <v>48.441193853000001</v>
      </c>
      <c r="C10" s="281"/>
      <c r="D10" s="281"/>
    </row>
    <row r="11" spans="1:4">
      <c r="A11" s="35" t="s">
        <v>169</v>
      </c>
      <c r="B11" s="164">
        <v>73.419390758000006</v>
      </c>
      <c r="C11" s="281"/>
      <c r="D11" s="281"/>
    </row>
    <row r="12" spans="1:4">
      <c r="A12" s="35" t="s">
        <v>202</v>
      </c>
      <c r="B12" s="164">
        <v>50.574280248999997</v>
      </c>
      <c r="C12" s="281"/>
      <c r="D12" s="281"/>
    </row>
    <row r="13" spans="1:4">
      <c r="A13" s="35" t="s">
        <v>170</v>
      </c>
      <c r="B13" s="164">
        <v>54.597521014000002</v>
      </c>
      <c r="C13" s="281"/>
      <c r="D13" s="281"/>
    </row>
    <row r="14" spans="1:4">
      <c r="A14" s="35" t="s">
        <v>171</v>
      </c>
      <c r="B14" s="164">
        <v>51.106849939</v>
      </c>
      <c r="C14" s="281"/>
      <c r="D14" s="281"/>
    </row>
    <row r="15" spans="1:4">
      <c r="A15" s="35" t="s">
        <v>201</v>
      </c>
      <c r="B15" s="164">
        <v>64.867308234000006</v>
      </c>
      <c r="C15" s="281"/>
      <c r="D15" s="281"/>
    </row>
    <row r="16" spans="1:4">
      <c r="A16" s="35" t="s">
        <v>85</v>
      </c>
      <c r="B16" s="164">
        <v>58.440358066999998</v>
      </c>
      <c r="C16" s="283"/>
      <c r="D16" s="281"/>
    </row>
    <row r="17" spans="1:4">
      <c r="A17" s="35" t="s">
        <v>172</v>
      </c>
      <c r="B17" s="164">
        <v>47.44704737</v>
      </c>
      <c r="C17" s="281"/>
      <c r="D17" s="281"/>
    </row>
    <row r="18" spans="1:4">
      <c r="A18" s="35" t="s">
        <v>173</v>
      </c>
      <c r="B18" s="164">
        <v>66.793642496999993</v>
      </c>
      <c r="C18" s="281"/>
      <c r="D18" s="281"/>
    </row>
    <row r="19" spans="1:4">
      <c r="A19" s="35" t="s">
        <v>174</v>
      </c>
      <c r="B19" s="164">
        <v>51.339264475</v>
      </c>
      <c r="C19" s="281"/>
      <c r="D19" s="281"/>
    </row>
    <row r="20" spans="1:4">
      <c r="A20" s="36" t="s">
        <v>1473</v>
      </c>
      <c r="B20" s="136">
        <v>56.296776768999997</v>
      </c>
      <c r="C20" s="281"/>
      <c r="D20" s="281"/>
    </row>
    <row r="21" spans="1:4">
      <c r="A21" s="36" t="s">
        <v>1474</v>
      </c>
      <c r="B21" s="136">
        <v>66.376464401999996</v>
      </c>
      <c r="C21" s="281"/>
      <c r="D21" s="281"/>
    </row>
    <row r="22" spans="1:4">
      <c r="A22" s="36" t="s">
        <v>1475</v>
      </c>
      <c r="B22" s="136">
        <v>60.239588331999997</v>
      </c>
      <c r="C22" s="281"/>
      <c r="D22" s="281"/>
    </row>
    <row r="23" spans="1:4">
      <c r="A23" s="36" t="s">
        <v>1476</v>
      </c>
      <c r="B23" s="136">
        <v>65.942158509999999</v>
      </c>
      <c r="C23" s="281"/>
      <c r="D23" s="281"/>
    </row>
    <row r="24" spans="1:4">
      <c r="A24" s="36" t="s">
        <v>1477</v>
      </c>
      <c r="B24" s="136">
        <v>41.180683127000002</v>
      </c>
      <c r="C24" s="281"/>
      <c r="D24" s="281"/>
    </row>
    <row r="25" spans="1:4">
      <c r="A25" s="36" t="s">
        <v>1478</v>
      </c>
      <c r="B25" s="136">
        <v>62.655846216999997</v>
      </c>
      <c r="C25" s="281"/>
      <c r="D25" s="281"/>
    </row>
    <row r="26" spans="1:4">
      <c r="A26" s="37" t="s">
        <v>1479</v>
      </c>
      <c r="B26" s="136">
        <v>75.172780435999996</v>
      </c>
      <c r="C26" s="281"/>
      <c r="D26" s="281"/>
    </row>
    <row r="27" spans="1:4">
      <c r="A27" s="37" t="s">
        <v>1480</v>
      </c>
      <c r="B27" s="136">
        <v>66.376464401999996</v>
      </c>
      <c r="C27" s="281"/>
      <c r="D27" s="281"/>
    </row>
    <row r="28" spans="1:4">
      <c r="A28" s="37" t="s">
        <v>1481</v>
      </c>
      <c r="B28" s="136">
        <v>68.953318464999995</v>
      </c>
      <c r="C28" s="281"/>
      <c r="D28" s="281"/>
    </row>
    <row r="29" spans="1:4">
      <c r="A29" s="37" t="s">
        <v>371</v>
      </c>
      <c r="B29" s="136">
        <v>53.580021571000003</v>
      </c>
      <c r="C29" s="281"/>
      <c r="D29" s="281"/>
    </row>
    <row r="30" spans="1:4">
      <c r="A30" s="37" t="s">
        <v>1483</v>
      </c>
      <c r="B30" s="136">
        <v>67.503788698999998</v>
      </c>
      <c r="C30" s="281"/>
      <c r="D30" s="281"/>
    </row>
    <row r="31" spans="1:4">
      <c r="A31" s="37" t="s">
        <v>372</v>
      </c>
      <c r="B31" s="136">
        <v>69.269269269000006</v>
      </c>
      <c r="C31" s="281"/>
      <c r="D31" s="281"/>
    </row>
    <row r="32" spans="1:4">
      <c r="A32" s="37" t="s">
        <v>369</v>
      </c>
      <c r="B32" s="136">
        <v>37.997179125999999</v>
      </c>
      <c r="C32" s="281"/>
      <c r="D32" s="281"/>
    </row>
    <row r="33" spans="1:4">
      <c r="A33" s="37" t="s">
        <v>370</v>
      </c>
      <c r="B33" s="136">
        <v>60.562429696000002</v>
      </c>
      <c r="C33" s="281"/>
      <c r="D33" s="281"/>
    </row>
    <row r="34" spans="1:4">
      <c r="A34" s="37" t="s">
        <v>368</v>
      </c>
      <c r="B34" s="136">
        <v>42.855816544</v>
      </c>
      <c r="C34" s="281"/>
      <c r="D34" s="281"/>
    </row>
    <row r="35" spans="1:4">
      <c r="A35" s="37" t="s">
        <v>374</v>
      </c>
      <c r="B35" s="136">
        <v>33.837252706000001</v>
      </c>
      <c r="C35" s="281"/>
      <c r="D35" s="281"/>
    </row>
    <row r="36" spans="1:4">
      <c r="A36" s="37" t="s">
        <v>1489</v>
      </c>
      <c r="B36" s="136">
        <v>85.987878788000003</v>
      </c>
      <c r="C36" s="281"/>
      <c r="D36" s="281"/>
    </row>
    <row r="37" spans="1:4">
      <c r="A37" s="37" t="s">
        <v>380</v>
      </c>
      <c r="B37" s="136">
        <v>37.714187799999998</v>
      </c>
      <c r="C37" s="281"/>
      <c r="D37" s="281"/>
    </row>
    <row r="38" spans="1:4">
      <c r="A38" s="37" t="s">
        <v>367</v>
      </c>
      <c r="B38" s="136">
        <v>41.530633877</v>
      </c>
      <c r="C38" s="281"/>
      <c r="D38" s="281"/>
    </row>
    <row r="39" spans="1:4">
      <c r="A39" s="37" t="s">
        <v>383</v>
      </c>
      <c r="B39" s="136">
        <v>56.181764532000003</v>
      </c>
      <c r="C39" s="281"/>
      <c r="D39" s="281"/>
    </row>
    <row r="40" spans="1:4">
      <c r="A40" s="37" t="s">
        <v>377</v>
      </c>
      <c r="B40" s="136">
        <v>49.207503271999997</v>
      </c>
      <c r="C40" s="281"/>
      <c r="D40" s="281"/>
    </row>
    <row r="41" spans="1:4">
      <c r="A41" s="37" t="s">
        <v>373</v>
      </c>
      <c r="B41" s="136">
        <v>65.144104803000005</v>
      </c>
      <c r="C41" s="281"/>
      <c r="D41" s="281"/>
    </row>
    <row r="42" spans="1:4">
      <c r="A42" s="37" t="s">
        <v>382</v>
      </c>
      <c r="B42" s="136">
        <v>41.078588613000001</v>
      </c>
      <c r="C42" s="281"/>
      <c r="D42" s="281"/>
    </row>
    <row r="43" spans="1:4">
      <c r="A43" s="37" t="s">
        <v>376</v>
      </c>
      <c r="B43" s="136">
        <v>58.919226393999999</v>
      </c>
      <c r="C43" s="281"/>
      <c r="D43" s="281"/>
    </row>
    <row r="44" spans="1:4">
      <c r="A44" s="37" t="s">
        <v>379</v>
      </c>
      <c r="B44" s="136">
        <v>61.721435446000001</v>
      </c>
      <c r="C44" s="281"/>
      <c r="D44" s="281"/>
    </row>
    <row r="45" spans="1:4">
      <c r="A45" s="37" t="s">
        <v>378</v>
      </c>
      <c r="B45" s="136">
        <v>18.106893107000001</v>
      </c>
      <c r="C45" s="281"/>
      <c r="D45" s="281"/>
    </row>
    <row r="46" spans="1:4">
      <c r="A46" s="37" t="s">
        <v>381</v>
      </c>
      <c r="B46" s="136">
        <v>9.3801555499999996</v>
      </c>
      <c r="C46" s="281"/>
      <c r="D46" s="281"/>
    </row>
    <row r="47" spans="1:4">
      <c r="A47" s="37" t="s">
        <v>375</v>
      </c>
      <c r="B47" s="136">
        <v>12.239332692</v>
      </c>
      <c r="C47" s="281"/>
      <c r="D47" s="281"/>
    </row>
    <row r="48" spans="1:4">
      <c r="A48" s="251" t="s">
        <v>1695</v>
      </c>
      <c r="B48" s="252"/>
      <c r="C48" s="284"/>
      <c r="D48" s="281"/>
    </row>
    <row r="49" spans="3:3">
      <c r="C49" s="23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C3" sqref="C3:D47"/>
    </sheetView>
  </sheetViews>
  <sheetFormatPr defaultRowHeight="16.5"/>
  <cols>
    <col min="1" max="1" width="15.125" bestFit="1" customWidth="1"/>
    <col min="2" max="2" width="20.625" customWidth="1"/>
    <col min="4" max="4" width="17.125" bestFit="1" customWidth="1"/>
  </cols>
  <sheetData>
    <row r="1" spans="1:4" ht="24">
      <c r="A1" s="175" t="s">
        <v>1712</v>
      </c>
      <c r="B1" s="175"/>
      <c r="C1" s="1" t="s">
        <v>1708</v>
      </c>
      <c r="D1" s="1" t="s">
        <v>1571</v>
      </c>
    </row>
    <row r="2" spans="1:4">
      <c r="A2" s="22" t="s">
        <v>1667</v>
      </c>
      <c r="B2" s="48" t="s">
        <v>427</v>
      </c>
    </row>
    <row r="3" spans="1:4">
      <c r="A3" s="35" t="s">
        <v>161</v>
      </c>
      <c r="B3" s="164">
        <v>88.533433060999997</v>
      </c>
    </row>
    <row r="4" spans="1:4">
      <c r="A4" s="35" t="s">
        <v>162</v>
      </c>
      <c r="B4" s="164">
        <v>86.307583273999995</v>
      </c>
    </row>
    <row r="5" spans="1:4">
      <c r="A5" s="35" t="s">
        <v>163</v>
      </c>
      <c r="B5" s="164">
        <v>88.684687835000005</v>
      </c>
    </row>
    <row r="6" spans="1:4">
      <c r="A6" s="35" t="s">
        <v>164</v>
      </c>
      <c r="B6" s="164">
        <v>75.430158379000005</v>
      </c>
    </row>
    <row r="7" spans="1:4">
      <c r="A7" s="35" t="s">
        <v>165</v>
      </c>
      <c r="B7" s="164">
        <v>84.404358037999998</v>
      </c>
    </row>
    <row r="8" spans="1:4">
      <c r="A8" s="35" t="s">
        <v>166</v>
      </c>
      <c r="B8" s="164">
        <v>75.934903047000006</v>
      </c>
    </row>
    <row r="9" spans="1:4">
      <c r="A9" s="35" t="s">
        <v>167</v>
      </c>
      <c r="B9" s="164">
        <v>77.824909747000007</v>
      </c>
    </row>
    <row r="10" spans="1:4">
      <c r="A10" s="35" t="s">
        <v>168</v>
      </c>
      <c r="B10" s="164">
        <v>43.595505617999997</v>
      </c>
    </row>
    <row r="11" spans="1:4">
      <c r="A11" s="35" t="s">
        <v>169</v>
      </c>
      <c r="B11" s="164">
        <v>71.467581323000005</v>
      </c>
    </row>
    <row r="12" spans="1:4">
      <c r="A12" s="35" t="s">
        <v>202</v>
      </c>
      <c r="B12" s="164">
        <v>37.568284689000002</v>
      </c>
    </row>
    <row r="13" spans="1:4">
      <c r="A13" s="35" t="s">
        <v>170</v>
      </c>
      <c r="B13" s="164">
        <v>50.389533546000003</v>
      </c>
    </row>
    <row r="14" spans="1:4">
      <c r="A14" s="35" t="s">
        <v>171</v>
      </c>
      <c r="B14" s="164">
        <v>49.871845862000001</v>
      </c>
    </row>
    <row r="15" spans="1:4">
      <c r="A15" s="35" t="s">
        <v>201</v>
      </c>
      <c r="B15" s="164">
        <v>58.672779196999997</v>
      </c>
    </row>
    <row r="16" spans="1:4">
      <c r="A16" s="35" t="s">
        <v>85</v>
      </c>
      <c r="B16" s="164">
        <v>48.277058529999998</v>
      </c>
    </row>
    <row r="17" spans="1:2">
      <c r="A17" s="35" t="s">
        <v>172</v>
      </c>
      <c r="B17" s="164">
        <v>38.217658972999999</v>
      </c>
    </row>
    <row r="18" spans="1:2">
      <c r="A18" s="35" t="s">
        <v>173</v>
      </c>
      <c r="B18" s="164">
        <v>51.542218507000001</v>
      </c>
    </row>
    <row r="19" spans="1:2">
      <c r="A19" s="35" t="s">
        <v>174</v>
      </c>
      <c r="B19" s="164">
        <v>45.111130633000002</v>
      </c>
    </row>
    <row r="20" spans="1:2">
      <c r="A20" s="36" t="s">
        <v>1473</v>
      </c>
      <c r="B20" s="136">
        <v>54.397251261000001</v>
      </c>
    </row>
    <row r="21" spans="1:2">
      <c r="A21" s="36" t="s">
        <v>1474</v>
      </c>
      <c r="B21" s="136">
        <v>50.816389401999999</v>
      </c>
    </row>
    <row r="22" spans="1:2">
      <c r="A22" s="36" t="s">
        <v>1475</v>
      </c>
      <c r="B22" s="136">
        <v>45.529010239000002</v>
      </c>
    </row>
    <row r="23" spans="1:2">
      <c r="A23" s="36" t="s">
        <v>1476</v>
      </c>
      <c r="B23" s="136">
        <v>52.140321569999998</v>
      </c>
    </row>
    <row r="24" spans="1:2">
      <c r="A24" s="36" t="s">
        <v>1477</v>
      </c>
      <c r="B24" s="136">
        <v>23.631067960999999</v>
      </c>
    </row>
    <row r="25" spans="1:2">
      <c r="A25" s="36" t="s">
        <v>1478</v>
      </c>
      <c r="B25" s="136">
        <v>57.716553816999998</v>
      </c>
    </row>
    <row r="26" spans="1:2">
      <c r="A26" s="37" t="s">
        <v>1479</v>
      </c>
      <c r="B26" s="136">
        <v>65.723905724000005</v>
      </c>
    </row>
    <row r="27" spans="1:2">
      <c r="A27" s="37" t="s">
        <v>1480</v>
      </c>
      <c r="B27" s="136">
        <v>50.816389401999999</v>
      </c>
    </row>
    <row r="28" spans="1:2">
      <c r="A28" s="37" t="s">
        <v>1481</v>
      </c>
      <c r="B28" s="136">
        <v>49.680511181999996</v>
      </c>
    </row>
    <row r="29" spans="1:2">
      <c r="A29" s="37" t="s">
        <v>371</v>
      </c>
      <c r="B29" s="136">
        <v>49.497206704</v>
      </c>
    </row>
    <row r="30" spans="1:2">
      <c r="A30" s="37" t="s">
        <v>1483</v>
      </c>
      <c r="B30" s="136">
        <v>52.007504689999998</v>
      </c>
    </row>
    <row r="31" spans="1:2">
      <c r="A31" s="37" t="s">
        <v>372</v>
      </c>
      <c r="B31" s="136">
        <v>66.583333332999999</v>
      </c>
    </row>
    <row r="32" spans="1:2">
      <c r="A32" s="37" t="s">
        <v>369</v>
      </c>
      <c r="B32" s="136">
        <v>37.848101266</v>
      </c>
    </row>
    <row r="33" spans="1:3">
      <c r="A33" s="37" t="s">
        <v>370</v>
      </c>
      <c r="B33" s="136">
        <v>14.335664336000001</v>
      </c>
    </row>
    <row r="34" spans="1:3">
      <c r="A34" s="37" t="s">
        <v>368</v>
      </c>
      <c r="B34" s="136">
        <v>11.193029491000001</v>
      </c>
    </row>
    <row r="35" spans="1:3">
      <c r="A35" s="37" t="s">
        <v>374</v>
      </c>
      <c r="B35" s="136">
        <v>61.169944528000002</v>
      </c>
    </row>
    <row r="36" spans="1:3">
      <c r="A36" s="37" t="s">
        <v>1489</v>
      </c>
      <c r="B36" s="136">
        <v>66.133942160999993</v>
      </c>
    </row>
    <row r="37" spans="1:3">
      <c r="A37" s="37" t="s">
        <v>380</v>
      </c>
      <c r="B37" s="136">
        <v>20.020964361000001</v>
      </c>
    </row>
    <row r="38" spans="1:3">
      <c r="A38" s="37" t="s">
        <v>367</v>
      </c>
      <c r="B38" s="136">
        <v>26.072961372999998</v>
      </c>
    </row>
    <row r="39" spans="1:3">
      <c r="A39" s="37" t="s">
        <v>383</v>
      </c>
      <c r="B39" s="136">
        <v>35.038363171</v>
      </c>
    </row>
    <row r="40" spans="1:3">
      <c r="A40" s="37" t="s">
        <v>377</v>
      </c>
      <c r="B40" s="136">
        <v>66.438356163999998</v>
      </c>
    </row>
    <row r="41" spans="1:3">
      <c r="A41" s="37" t="s">
        <v>373</v>
      </c>
      <c r="B41" s="136">
        <v>53.380158033000001</v>
      </c>
    </row>
    <row r="42" spans="1:3">
      <c r="A42" s="37" t="s">
        <v>382</v>
      </c>
      <c r="B42" s="136">
        <v>32.738095238</v>
      </c>
    </row>
    <row r="43" spans="1:3">
      <c r="A43" s="37" t="s">
        <v>376</v>
      </c>
      <c r="B43" s="136">
        <v>58.730158729999999</v>
      </c>
    </row>
    <row r="44" spans="1:3">
      <c r="A44" s="37" t="s">
        <v>379</v>
      </c>
      <c r="B44" s="136">
        <v>45.019920319000001</v>
      </c>
    </row>
    <row r="45" spans="1:3">
      <c r="A45" s="37" t="s">
        <v>378</v>
      </c>
      <c r="B45" s="136">
        <v>7.4866310159999996</v>
      </c>
    </row>
    <row r="46" spans="1:3">
      <c r="A46" s="37" t="s">
        <v>381</v>
      </c>
      <c r="B46" s="136">
        <v>20.233050847000001</v>
      </c>
    </row>
    <row r="47" spans="1:3">
      <c r="A47" s="37" t="s">
        <v>375</v>
      </c>
      <c r="B47" s="136">
        <v>10.390848427</v>
      </c>
    </row>
    <row r="48" spans="1:3">
      <c r="A48" s="251" t="s">
        <v>1695</v>
      </c>
      <c r="B48" s="252"/>
      <c r="C48" s="23"/>
    </row>
    <row r="49" spans="3:3">
      <c r="C49" s="23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21" sqref="I21"/>
    </sheetView>
  </sheetViews>
  <sheetFormatPr defaultRowHeight="16.5"/>
  <cols>
    <col min="1" max="1" width="15.125" bestFit="1" customWidth="1"/>
    <col min="2" max="2" width="23.75" bestFit="1" customWidth="1"/>
    <col min="3" max="3" width="41.875" bestFit="1" customWidth="1"/>
    <col min="4" max="4" width="12.75" bestFit="1" customWidth="1"/>
    <col min="5" max="5" width="17.125" bestFit="1" customWidth="1"/>
  </cols>
  <sheetData>
    <row r="1" spans="1:5" ht="24">
      <c r="A1" s="175" t="s">
        <v>1714</v>
      </c>
      <c r="B1" s="175"/>
      <c r="C1" s="175"/>
      <c r="D1" s="1" t="s">
        <v>1677</v>
      </c>
      <c r="E1" s="1" t="s">
        <v>1568</v>
      </c>
    </row>
    <row r="2" spans="1:5">
      <c r="A2" s="22" t="s">
        <v>1667</v>
      </c>
      <c r="B2" s="130" t="s">
        <v>1296</v>
      </c>
      <c r="C2" s="130" t="s">
        <v>1297</v>
      </c>
    </row>
    <row r="3" spans="1:5">
      <c r="A3" s="35" t="s">
        <v>161</v>
      </c>
      <c r="B3" s="131">
        <v>2</v>
      </c>
      <c r="C3" s="131" t="s">
        <v>1298</v>
      </c>
    </row>
    <row r="4" spans="1:5">
      <c r="A4" s="35" t="s">
        <v>162</v>
      </c>
      <c r="B4" s="131">
        <v>1</v>
      </c>
      <c r="C4" s="131" t="s">
        <v>1299</v>
      </c>
    </row>
    <row r="5" spans="1:5">
      <c r="A5" s="35" t="s">
        <v>163</v>
      </c>
      <c r="B5" s="131">
        <v>1</v>
      </c>
      <c r="C5" s="131" t="s">
        <v>1300</v>
      </c>
    </row>
    <row r="6" spans="1:5">
      <c r="A6" s="35" t="s">
        <v>164</v>
      </c>
      <c r="B6" s="131">
        <v>1</v>
      </c>
      <c r="C6" s="131" t="s">
        <v>1301</v>
      </c>
    </row>
    <row r="7" spans="1:5">
      <c r="A7" s="35" t="s">
        <v>165</v>
      </c>
      <c r="B7" s="131">
        <v>1</v>
      </c>
      <c r="C7" s="131" t="s">
        <v>1303</v>
      </c>
    </row>
    <row r="8" spans="1:5">
      <c r="A8" s="35" t="s">
        <v>166</v>
      </c>
      <c r="B8" s="131">
        <v>1</v>
      </c>
      <c r="C8" s="131" t="s">
        <v>1304</v>
      </c>
    </row>
    <row r="9" spans="1:5">
      <c r="A9" s="35" t="s">
        <v>167</v>
      </c>
      <c r="B9" s="131">
        <v>0</v>
      </c>
      <c r="C9" s="131"/>
    </row>
    <row r="10" spans="1:5">
      <c r="A10" s="35" t="s">
        <v>168</v>
      </c>
      <c r="B10" s="131">
        <v>0</v>
      </c>
      <c r="C10" s="131"/>
    </row>
    <row r="11" spans="1:5">
      <c r="A11" s="35" t="s">
        <v>169</v>
      </c>
      <c r="B11" s="131">
        <v>2</v>
      </c>
      <c r="C11" s="131" t="s">
        <v>1305</v>
      </c>
    </row>
    <row r="12" spans="1:5">
      <c r="A12" s="35" t="s">
        <v>202</v>
      </c>
      <c r="B12" s="131">
        <v>1</v>
      </c>
      <c r="C12" s="131" t="s">
        <v>1306</v>
      </c>
    </row>
    <row r="13" spans="1:5">
      <c r="A13" s="35" t="s">
        <v>170</v>
      </c>
      <c r="B13" s="131">
        <v>1</v>
      </c>
      <c r="C13" s="131" t="s">
        <v>1307</v>
      </c>
    </row>
    <row r="14" spans="1:5">
      <c r="A14" s="35" t="s">
        <v>171</v>
      </c>
      <c r="B14" s="131">
        <v>1</v>
      </c>
      <c r="C14" s="131" t="s">
        <v>1308</v>
      </c>
    </row>
    <row r="15" spans="1:5">
      <c r="A15" s="35" t="s">
        <v>201</v>
      </c>
      <c r="B15" s="131">
        <v>1</v>
      </c>
      <c r="C15" s="131" t="s">
        <v>1309</v>
      </c>
    </row>
    <row r="16" spans="1:5">
      <c r="A16" s="35" t="s">
        <v>85</v>
      </c>
      <c r="B16" s="131">
        <v>1</v>
      </c>
      <c r="C16" s="131" t="s">
        <v>1310</v>
      </c>
    </row>
    <row r="17" spans="1:3">
      <c r="A17" s="35" t="s">
        <v>172</v>
      </c>
      <c r="B17" s="131">
        <v>1</v>
      </c>
      <c r="C17" s="131" t="s">
        <v>1312</v>
      </c>
    </row>
    <row r="18" spans="1:3">
      <c r="A18" s="35" t="s">
        <v>173</v>
      </c>
      <c r="B18" s="131">
        <v>1</v>
      </c>
      <c r="C18" s="131" t="s">
        <v>1314</v>
      </c>
    </row>
    <row r="19" spans="1:3">
      <c r="A19" s="35" t="s">
        <v>174</v>
      </c>
      <c r="B19" s="131">
        <v>1</v>
      </c>
      <c r="C19" s="131" t="s">
        <v>1315</v>
      </c>
    </row>
    <row r="20" spans="1:3">
      <c r="A20" s="253" t="s">
        <v>1715</v>
      </c>
      <c r="B20" s="253"/>
      <c r="C20" s="253"/>
    </row>
  </sheetData>
  <mergeCells count="2">
    <mergeCell ref="A1:C1"/>
    <mergeCell ref="A20:C20"/>
  </mergeCells>
  <phoneticPr fontId="4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24" sqref="F24"/>
    </sheetView>
  </sheetViews>
  <sheetFormatPr defaultRowHeight="16.5"/>
  <cols>
    <col min="1" max="1" width="13.125" bestFit="1" customWidth="1"/>
    <col min="2" max="2" width="10.25" customWidth="1"/>
    <col min="3" max="3" width="20" bestFit="1" customWidth="1"/>
    <col min="4" max="4" width="19.25" bestFit="1" customWidth="1"/>
    <col min="5" max="5" width="24.5" bestFit="1" customWidth="1"/>
    <col min="6" max="6" width="17.125" bestFit="1" customWidth="1"/>
  </cols>
  <sheetData>
    <row r="1" spans="1:6" ht="24">
      <c r="A1" s="175" t="s">
        <v>1716</v>
      </c>
      <c r="B1" s="175"/>
      <c r="C1" s="175"/>
      <c r="D1" s="175"/>
      <c r="E1" s="1" t="s">
        <v>1719</v>
      </c>
      <c r="F1" s="1" t="s">
        <v>1568</v>
      </c>
    </row>
    <row r="2" spans="1:6">
      <c r="A2" s="22" t="s">
        <v>424</v>
      </c>
      <c r="B2" s="22" t="s">
        <v>282</v>
      </c>
      <c r="C2" s="254" t="s">
        <v>1316</v>
      </c>
      <c r="D2" s="254"/>
      <c r="E2" s="23"/>
    </row>
    <row r="3" spans="1:6">
      <c r="A3" s="255" t="s">
        <v>1377</v>
      </c>
      <c r="B3" s="28" t="s">
        <v>425</v>
      </c>
      <c r="C3" s="28" t="s">
        <v>1318</v>
      </c>
      <c r="D3" s="28" t="s">
        <v>1319</v>
      </c>
      <c r="E3" s="23"/>
    </row>
    <row r="4" spans="1:6">
      <c r="A4" s="256"/>
      <c r="B4" s="28" t="s">
        <v>1234</v>
      </c>
      <c r="C4" s="28" t="s">
        <v>1346</v>
      </c>
      <c r="D4" s="28" t="s">
        <v>1347</v>
      </c>
      <c r="E4" s="23"/>
    </row>
    <row r="5" spans="1:6">
      <c r="A5" s="255" t="s">
        <v>1378</v>
      </c>
      <c r="B5" s="28" t="s">
        <v>425</v>
      </c>
      <c r="C5" s="28" t="s">
        <v>1334</v>
      </c>
      <c r="D5" s="28" t="s">
        <v>1335</v>
      </c>
    </row>
    <row r="6" spans="1:6">
      <c r="A6" s="257"/>
      <c r="B6" s="28" t="s">
        <v>425</v>
      </c>
      <c r="C6" s="28" t="s">
        <v>1336</v>
      </c>
      <c r="D6" s="28" t="s">
        <v>1337</v>
      </c>
    </row>
    <row r="7" spans="1:6">
      <c r="A7" s="257"/>
      <c r="B7" s="28" t="s">
        <v>1234</v>
      </c>
      <c r="C7" s="28" t="s">
        <v>1334</v>
      </c>
      <c r="D7" s="28" t="s">
        <v>1348</v>
      </c>
    </row>
    <row r="8" spans="1:6">
      <c r="A8" s="256"/>
      <c r="B8" s="28" t="s">
        <v>425</v>
      </c>
      <c r="C8" s="28" t="s">
        <v>1350</v>
      </c>
      <c r="D8" s="28" t="s">
        <v>1351</v>
      </c>
    </row>
    <row r="9" spans="1:6">
      <c r="A9" s="255" t="s">
        <v>1379</v>
      </c>
      <c r="B9" s="28" t="s">
        <v>425</v>
      </c>
      <c r="C9" s="28" t="s">
        <v>1338</v>
      </c>
      <c r="D9" s="28" t="s">
        <v>1339</v>
      </c>
    </row>
    <row r="10" spans="1:6">
      <c r="A10" s="256"/>
      <c r="B10" s="28" t="s">
        <v>1234</v>
      </c>
      <c r="C10" s="28" t="s">
        <v>1359</v>
      </c>
      <c r="D10" s="28" t="s">
        <v>1360</v>
      </c>
    </row>
    <row r="11" spans="1:6">
      <c r="A11" s="132" t="s">
        <v>1380</v>
      </c>
      <c r="B11" s="28" t="s">
        <v>1235</v>
      </c>
      <c r="C11" s="28" t="s">
        <v>1361</v>
      </c>
      <c r="D11" s="28" t="s">
        <v>1362</v>
      </c>
    </row>
    <row r="12" spans="1:6">
      <c r="A12" s="132" t="s">
        <v>1381</v>
      </c>
      <c r="B12" s="28" t="s">
        <v>425</v>
      </c>
      <c r="C12" s="28" t="s">
        <v>1320</v>
      </c>
      <c r="D12" s="28" t="s">
        <v>1321</v>
      </c>
    </row>
    <row r="13" spans="1:6">
      <c r="A13" s="255" t="s">
        <v>1382</v>
      </c>
      <c r="B13" s="28" t="s">
        <v>425</v>
      </c>
      <c r="C13" s="28" t="s">
        <v>1322</v>
      </c>
      <c r="D13" s="28" t="s">
        <v>1323</v>
      </c>
    </row>
    <row r="14" spans="1:6">
      <c r="A14" s="256"/>
      <c r="B14" s="28" t="s">
        <v>425</v>
      </c>
      <c r="C14" s="28" t="s">
        <v>1363</v>
      </c>
      <c r="D14" s="28" t="s">
        <v>1364</v>
      </c>
    </row>
    <row r="15" spans="1:6">
      <c r="A15" s="132" t="s">
        <v>1383</v>
      </c>
      <c r="B15" s="28" t="s">
        <v>425</v>
      </c>
      <c r="C15" s="28" t="s">
        <v>1324</v>
      </c>
      <c r="D15" s="28" t="s">
        <v>1325</v>
      </c>
    </row>
    <row r="16" spans="1:6">
      <c r="A16" s="132" t="s">
        <v>1384</v>
      </c>
      <c r="B16" s="28" t="s">
        <v>425</v>
      </c>
      <c r="C16" s="28" t="s">
        <v>1352</v>
      </c>
      <c r="D16" s="28" t="s">
        <v>1353</v>
      </c>
    </row>
    <row r="17" spans="1:4">
      <c r="A17" s="255" t="s">
        <v>1385</v>
      </c>
      <c r="B17" s="28" t="s">
        <v>425</v>
      </c>
      <c r="C17" s="28" t="s">
        <v>1365</v>
      </c>
      <c r="D17" s="28" t="s">
        <v>1366</v>
      </c>
    </row>
    <row r="18" spans="1:4">
      <c r="A18" s="256"/>
      <c r="B18" s="28" t="s">
        <v>425</v>
      </c>
      <c r="C18" s="28" t="s">
        <v>1367</v>
      </c>
      <c r="D18" s="28" t="s">
        <v>1368</v>
      </c>
    </row>
    <row r="19" spans="1:4">
      <c r="A19" s="255" t="s">
        <v>1386</v>
      </c>
      <c r="B19" s="28" t="s">
        <v>425</v>
      </c>
      <c r="C19" s="28" t="s">
        <v>1354</v>
      </c>
      <c r="D19" s="28" t="s">
        <v>1355</v>
      </c>
    </row>
    <row r="20" spans="1:4">
      <c r="A20" s="257"/>
      <c r="B20" s="28" t="s">
        <v>425</v>
      </c>
      <c r="C20" s="28" t="s">
        <v>1369</v>
      </c>
      <c r="D20" s="28" t="s">
        <v>1370</v>
      </c>
    </row>
    <row r="21" spans="1:4">
      <c r="A21" s="257"/>
      <c r="B21" s="28" t="s">
        <v>1234</v>
      </c>
      <c r="C21" s="28" t="s">
        <v>1371</v>
      </c>
      <c r="D21" s="28" t="s">
        <v>1372</v>
      </c>
    </row>
    <row r="22" spans="1:4">
      <c r="A22" s="256"/>
      <c r="B22" s="28" t="s">
        <v>1234</v>
      </c>
      <c r="C22" s="28" t="s">
        <v>1373</v>
      </c>
      <c r="D22" s="28" t="s">
        <v>1374</v>
      </c>
    </row>
    <row r="23" spans="1:4">
      <c r="A23" s="255" t="s">
        <v>1387</v>
      </c>
      <c r="B23" s="28" t="s">
        <v>425</v>
      </c>
      <c r="C23" s="28" t="s">
        <v>1326</v>
      </c>
      <c r="D23" s="28" t="s">
        <v>1327</v>
      </c>
    </row>
    <row r="24" spans="1:4">
      <c r="A24" s="257"/>
      <c r="B24" s="28" t="s">
        <v>1234</v>
      </c>
      <c r="C24" s="28" t="s">
        <v>1349</v>
      </c>
      <c r="D24" s="28" t="s">
        <v>1311</v>
      </c>
    </row>
    <row r="25" spans="1:4">
      <c r="A25" s="256"/>
      <c r="B25" s="28" t="s">
        <v>425</v>
      </c>
      <c r="C25" s="28" t="s">
        <v>1326</v>
      </c>
      <c r="D25" s="28" t="s">
        <v>1356</v>
      </c>
    </row>
    <row r="26" spans="1:4">
      <c r="A26" s="255" t="s">
        <v>1388</v>
      </c>
      <c r="B26" s="28" t="s">
        <v>425</v>
      </c>
      <c r="C26" s="28" t="s">
        <v>1328</v>
      </c>
      <c r="D26" s="28" t="s">
        <v>1329</v>
      </c>
    </row>
    <row r="27" spans="1:4">
      <c r="A27" s="257"/>
      <c r="B27" s="28" t="s">
        <v>1331</v>
      </c>
      <c r="C27" s="28" t="s">
        <v>1330</v>
      </c>
      <c r="D27" s="28" t="s">
        <v>1313</v>
      </c>
    </row>
    <row r="28" spans="1:4">
      <c r="A28" s="257"/>
      <c r="B28" s="28" t="s">
        <v>425</v>
      </c>
      <c r="C28" s="28" t="s">
        <v>1340</v>
      </c>
      <c r="D28" s="28" t="s">
        <v>1341</v>
      </c>
    </row>
    <row r="29" spans="1:4">
      <c r="A29" s="257"/>
      <c r="B29" s="28" t="s">
        <v>425</v>
      </c>
      <c r="C29" s="28" t="s">
        <v>1342</v>
      </c>
      <c r="D29" s="28" t="s">
        <v>1343</v>
      </c>
    </row>
    <row r="30" spans="1:4">
      <c r="A30" s="256"/>
      <c r="B30" s="28" t="s">
        <v>1234</v>
      </c>
      <c r="C30" s="28" t="s">
        <v>1357</v>
      </c>
      <c r="D30" s="28" t="s">
        <v>1358</v>
      </c>
    </row>
    <row r="31" spans="1:4">
      <c r="A31" s="255" t="s">
        <v>1389</v>
      </c>
      <c r="B31" s="28" t="s">
        <v>425</v>
      </c>
      <c r="C31" s="28" t="s">
        <v>1332</v>
      </c>
      <c r="D31" s="28" t="s">
        <v>1333</v>
      </c>
    </row>
    <row r="32" spans="1:4">
      <c r="A32" s="256"/>
      <c r="B32" s="28" t="s">
        <v>425</v>
      </c>
      <c r="C32" s="28" t="s">
        <v>1344</v>
      </c>
      <c r="D32" s="28" t="s">
        <v>1345</v>
      </c>
    </row>
    <row r="33" spans="1:4">
      <c r="A33" s="258" t="s">
        <v>1423</v>
      </c>
      <c r="B33" s="258"/>
      <c r="C33" s="258"/>
      <c r="D33" s="258"/>
    </row>
    <row r="34" spans="1:4">
      <c r="A34" s="243" t="s">
        <v>1718</v>
      </c>
      <c r="B34" s="243"/>
      <c r="C34" s="243"/>
      <c r="D34" s="243"/>
    </row>
  </sheetData>
  <mergeCells count="13">
    <mergeCell ref="A1:D1"/>
    <mergeCell ref="A34:D34"/>
    <mergeCell ref="C2:D2"/>
    <mergeCell ref="A3:A4"/>
    <mergeCell ref="A5:A8"/>
    <mergeCell ref="A9:A10"/>
    <mergeCell ref="A33:D33"/>
    <mergeCell ref="A13:A14"/>
    <mergeCell ref="A17:A18"/>
    <mergeCell ref="A19:A22"/>
    <mergeCell ref="A23:A25"/>
    <mergeCell ref="A26:A30"/>
    <mergeCell ref="A31:A32"/>
  </mergeCells>
  <phoneticPr fontId="4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2" sqref="A12"/>
    </sheetView>
  </sheetViews>
  <sheetFormatPr defaultRowHeight="16.5"/>
  <cols>
    <col min="2" max="2" width="15.875" customWidth="1"/>
    <col min="3" max="3" width="31.625" customWidth="1"/>
    <col min="4" max="4" width="27.25" customWidth="1"/>
    <col min="5" max="5" width="26.875" bestFit="1" customWidth="1"/>
    <col min="6" max="6" width="17.125" bestFit="1" customWidth="1"/>
  </cols>
  <sheetData>
    <row r="1" spans="1:6" ht="24">
      <c r="A1" s="175" t="s">
        <v>1717</v>
      </c>
      <c r="B1" s="175"/>
      <c r="C1" s="175"/>
      <c r="D1" s="175"/>
      <c r="E1" s="1" t="s">
        <v>1719</v>
      </c>
      <c r="F1" s="1" t="s">
        <v>1568</v>
      </c>
    </row>
    <row r="2" spans="1:6">
      <c r="A2" s="22" t="s">
        <v>424</v>
      </c>
      <c r="B2" s="22" t="s">
        <v>282</v>
      </c>
      <c r="C2" s="259" t="s">
        <v>1317</v>
      </c>
      <c r="D2" s="260"/>
    </row>
    <row r="3" spans="1:6">
      <c r="A3" s="261" t="s">
        <v>1415</v>
      </c>
      <c r="B3" s="133" t="s">
        <v>1233</v>
      </c>
      <c r="C3" s="133" t="s">
        <v>1409</v>
      </c>
      <c r="D3" s="133" t="s">
        <v>1410</v>
      </c>
    </row>
    <row r="4" spans="1:6">
      <c r="A4" s="262"/>
      <c r="B4" s="133" t="s">
        <v>1233</v>
      </c>
      <c r="C4" s="133" t="s">
        <v>1411</v>
      </c>
      <c r="D4" s="133" t="s">
        <v>1412</v>
      </c>
    </row>
    <row r="5" spans="1:6">
      <c r="A5" s="263"/>
      <c r="B5" s="133" t="s">
        <v>425</v>
      </c>
      <c r="C5" s="133" t="s">
        <v>1413</v>
      </c>
      <c r="D5" s="133" t="s">
        <v>1414</v>
      </c>
    </row>
    <row r="6" spans="1:6">
      <c r="A6" s="100" t="s">
        <v>1416</v>
      </c>
      <c r="B6" s="133" t="s">
        <v>1233</v>
      </c>
      <c r="C6" s="133" t="s">
        <v>1396</v>
      </c>
      <c r="D6" s="133" t="s">
        <v>1397</v>
      </c>
    </row>
    <row r="7" spans="1:6">
      <c r="A7" s="100" t="s">
        <v>1417</v>
      </c>
      <c r="B7" s="133" t="s">
        <v>1233</v>
      </c>
      <c r="C7" s="133" t="s">
        <v>1402</v>
      </c>
      <c r="D7" s="133" t="s">
        <v>1302</v>
      </c>
    </row>
    <row r="8" spans="1:6">
      <c r="A8" s="100" t="s">
        <v>1418</v>
      </c>
      <c r="B8" s="133" t="s">
        <v>1233</v>
      </c>
      <c r="C8" s="133" t="s">
        <v>1398</v>
      </c>
      <c r="D8" s="133" t="s">
        <v>1399</v>
      </c>
    </row>
    <row r="9" spans="1:6">
      <c r="A9" s="100" t="s">
        <v>1419</v>
      </c>
      <c r="B9" s="133" t="s">
        <v>425</v>
      </c>
      <c r="C9" s="133" t="s">
        <v>1407</v>
      </c>
      <c r="D9" s="133" t="s">
        <v>1408</v>
      </c>
    </row>
    <row r="10" spans="1:6">
      <c r="A10" s="100" t="s">
        <v>1420</v>
      </c>
      <c r="B10" s="133" t="s">
        <v>425</v>
      </c>
      <c r="C10" s="133" t="s">
        <v>1405</v>
      </c>
      <c r="D10" s="133" t="s">
        <v>1406</v>
      </c>
    </row>
    <row r="11" spans="1:6">
      <c r="A11" s="100" t="s">
        <v>1421</v>
      </c>
      <c r="B11" s="133" t="s">
        <v>425</v>
      </c>
      <c r="C11" s="133" t="s">
        <v>1403</v>
      </c>
      <c r="D11" s="133" t="s">
        <v>1404</v>
      </c>
    </row>
    <row r="12" spans="1:6">
      <c r="A12" s="100" t="s">
        <v>1422</v>
      </c>
      <c r="B12" s="133" t="s">
        <v>425</v>
      </c>
      <c r="C12" s="133" t="s">
        <v>1400</v>
      </c>
      <c r="D12" s="133" t="s">
        <v>1401</v>
      </c>
    </row>
    <row r="13" spans="1:6">
      <c r="A13" s="264" t="s">
        <v>1424</v>
      </c>
      <c r="B13" s="264"/>
      <c r="C13" s="264"/>
      <c r="D13" s="264"/>
    </row>
    <row r="14" spans="1:6">
      <c r="A14" s="243" t="s">
        <v>1718</v>
      </c>
      <c r="B14" s="243"/>
      <c r="C14" s="243"/>
      <c r="D14" s="243"/>
    </row>
  </sheetData>
  <sortState ref="A1:D11">
    <sortCondition ref="A1:A30" customList="서울,부산,대구,인천,광주,대전,울산,세종,경기,강원,충북,충남,전북,전남,경북,경남,제주"/>
  </sortState>
  <mergeCells count="5">
    <mergeCell ref="C2:D2"/>
    <mergeCell ref="A3:A5"/>
    <mergeCell ref="A13:D13"/>
    <mergeCell ref="A1:D1"/>
    <mergeCell ref="A14:D14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sqref="A1:D1"/>
    </sheetView>
  </sheetViews>
  <sheetFormatPr defaultRowHeight="16.5"/>
  <cols>
    <col min="1" max="1" width="18.625" bestFit="1" customWidth="1"/>
    <col min="2" max="2" width="10.25" bestFit="1" customWidth="1"/>
    <col min="3" max="4" width="12.75" bestFit="1" customWidth="1"/>
    <col min="5" max="5" width="13.625" bestFit="1" customWidth="1"/>
    <col min="6" max="7" width="17.125" bestFit="1" customWidth="1"/>
  </cols>
  <sheetData>
    <row r="1" spans="1:6" ht="24">
      <c r="A1" s="209" t="s">
        <v>8</v>
      </c>
      <c r="B1" s="279"/>
      <c r="C1" s="279"/>
      <c r="D1" s="210"/>
      <c r="E1" s="1" t="s">
        <v>1537</v>
      </c>
      <c r="F1" s="1" t="s">
        <v>1568</v>
      </c>
    </row>
    <row r="2" spans="1:6" ht="33">
      <c r="A2" s="154" t="s">
        <v>1471</v>
      </c>
      <c r="B2" s="160" t="s">
        <v>1768</v>
      </c>
      <c r="C2" s="160" t="s">
        <v>1770</v>
      </c>
      <c r="D2" s="160" t="s">
        <v>1771</v>
      </c>
      <c r="E2" s="160" t="s">
        <v>1772</v>
      </c>
      <c r="F2" s="161" t="s">
        <v>1769</v>
      </c>
    </row>
    <row r="3" spans="1:6">
      <c r="A3" s="44" t="s">
        <v>86</v>
      </c>
      <c r="B3" s="2">
        <v>22728163</v>
      </c>
      <c r="C3" s="2">
        <v>7829035</v>
      </c>
      <c r="D3" s="2">
        <v>3921561</v>
      </c>
      <c r="E3" s="2">
        <v>3907474</v>
      </c>
      <c r="F3" s="6">
        <f>C3/B3*100</f>
        <v>34.446404665436447</v>
      </c>
    </row>
    <row r="4" spans="1:6">
      <c r="A4" s="35" t="s">
        <v>161</v>
      </c>
      <c r="B4" s="2">
        <v>4298420</v>
      </c>
      <c r="C4" s="2">
        <v>1627480</v>
      </c>
      <c r="D4" s="2">
        <v>760084</v>
      </c>
      <c r="E4" s="2">
        <v>867396</v>
      </c>
      <c r="F4" s="6">
        <f t="shared" ref="F4:F48" si="0">C4/B4*100</f>
        <v>37.862284281200999</v>
      </c>
    </row>
    <row r="5" spans="1:6">
      <c r="A5" s="35" t="s">
        <v>162</v>
      </c>
      <c r="B5" s="2">
        <v>1480828</v>
      </c>
      <c r="C5" s="2">
        <v>532509</v>
      </c>
      <c r="D5" s="2">
        <v>241800</v>
      </c>
      <c r="E5" s="2">
        <v>290709</v>
      </c>
      <c r="F5" s="6">
        <f t="shared" si="0"/>
        <v>35.960219552844755</v>
      </c>
    </row>
    <row r="6" spans="1:6">
      <c r="A6" s="35" t="s">
        <v>163</v>
      </c>
      <c r="B6" s="2">
        <v>1047270</v>
      </c>
      <c r="C6" s="2">
        <v>359048</v>
      </c>
      <c r="D6" s="2">
        <v>166945</v>
      </c>
      <c r="E6" s="2">
        <v>192103</v>
      </c>
      <c r="F6" s="6">
        <f t="shared" si="0"/>
        <v>34.284186503957912</v>
      </c>
    </row>
    <row r="7" spans="1:6">
      <c r="A7" s="35" t="s">
        <v>164</v>
      </c>
      <c r="B7" s="2">
        <v>1282363</v>
      </c>
      <c r="C7" s="2">
        <v>395278</v>
      </c>
      <c r="D7" s="2">
        <v>205194</v>
      </c>
      <c r="E7" s="2">
        <v>190084</v>
      </c>
      <c r="F7" s="6">
        <f t="shared" si="0"/>
        <v>30.824189406587681</v>
      </c>
    </row>
    <row r="8" spans="1:6">
      <c r="A8" s="35" t="s">
        <v>165</v>
      </c>
      <c r="B8" s="2">
        <v>639311</v>
      </c>
      <c r="C8" s="2">
        <v>228970</v>
      </c>
      <c r="D8" s="2">
        <v>113705</v>
      </c>
      <c r="E8" s="2">
        <v>115265</v>
      </c>
      <c r="F8" s="6">
        <f t="shared" si="0"/>
        <v>35.815119714817982</v>
      </c>
    </row>
    <row r="9" spans="1:6">
      <c r="A9" s="35" t="s">
        <v>166</v>
      </c>
      <c r="B9" s="2">
        <v>665786</v>
      </c>
      <c r="C9" s="2">
        <v>257934</v>
      </c>
      <c r="D9" s="2">
        <v>131826</v>
      </c>
      <c r="E9" s="2">
        <v>126108</v>
      </c>
      <c r="F9" s="6">
        <f t="shared" si="0"/>
        <v>38.741277227217154</v>
      </c>
    </row>
    <row r="10" spans="1:6">
      <c r="A10" s="35" t="s">
        <v>167</v>
      </c>
      <c r="B10" s="2">
        <v>467842</v>
      </c>
      <c r="C10" s="2">
        <v>141595</v>
      </c>
      <c r="D10" s="2">
        <v>78502</v>
      </c>
      <c r="E10" s="2">
        <v>63093</v>
      </c>
      <c r="F10" s="6">
        <f t="shared" si="0"/>
        <v>30.26555974025419</v>
      </c>
    </row>
    <row r="11" spans="1:6">
      <c r="A11" s="35" t="s">
        <v>168</v>
      </c>
      <c r="B11" s="2">
        <v>158757</v>
      </c>
      <c r="C11" s="2">
        <v>51655</v>
      </c>
      <c r="D11" s="2">
        <v>26690</v>
      </c>
      <c r="E11" s="2">
        <v>24965</v>
      </c>
      <c r="F11" s="6">
        <f t="shared" si="0"/>
        <v>32.53714796827856</v>
      </c>
    </row>
    <row r="12" spans="1:6">
      <c r="A12" s="35" t="s">
        <v>169</v>
      </c>
      <c r="B12" s="2">
        <v>5722843</v>
      </c>
      <c r="C12" s="2">
        <v>1714629</v>
      </c>
      <c r="D12" s="2">
        <v>926041</v>
      </c>
      <c r="E12" s="2">
        <v>788588</v>
      </c>
      <c r="F12" s="6">
        <f t="shared" si="0"/>
        <v>29.961139943905501</v>
      </c>
    </row>
    <row r="13" spans="1:6">
      <c r="A13" s="35" t="s">
        <v>202</v>
      </c>
      <c r="B13" s="2">
        <v>708894</v>
      </c>
      <c r="C13" s="2">
        <v>271097</v>
      </c>
      <c r="D13" s="2">
        <v>136553</v>
      </c>
      <c r="E13" s="2">
        <v>134544</v>
      </c>
      <c r="F13" s="6">
        <f t="shared" si="0"/>
        <v>38.242247783166455</v>
      </c>
    </row>
    <row r="14" spans="1:6">
      <c r="A14" s="35" t="s">
        <v>170</v>
      </c>
      <c r="B14" s="2">
        <v>741403</v>
      </c>
      <c r="C14" s="2">
        <v>277373</v>
      </c>
      <c r="D14" s="2">
        <v>146383</v>
      </c>
      <c r="E14" s="2">
        <v>130990</v>
      </c>
      <c r="F14" s="6">
        <f t="shared" si="0"/>
        <v>37.411906884649781</v>
      </c>
    </row>
    <row r="15" spans="1:6">
      <c r="A15" s="35" t="s">
        <v>171</v>
      </c>
      <c r="B15" s="2">
        <v>987731</v>
      </c>
      <c r="C15" s="2">
        <v>354747</v>
      </c>
      <c r="D15" s="2">
        <v>189517</v>
      </c>
      <c r="E15" s="2">
        <v>165230</v>
      </c>
      <c r="F15" s="6">
        <f t="shared" si="0"/>
        <v>35.91534537237365</v>
      </c>
    </row>
    <row r="16" spans="1:6">
      <c r="A16" s="35" t="s">
        <v>201</v>
      </c>
      <c r="B16" s="2">
        <v>802546</v>
      </c>
      <c r="C16" s="2">
        <v>296799</v>
      </c>
      <c r="D16" s="2">
        <v>143429</v>
      </c>
      <c r="E16" s="2">
        <v>153370</v>
      </c>
      <c r="F16" s="6">
        <f t="shared" si="0"/>
        <v>36.982179214649378</v>
      </c>
    </row>
    <row r="17" spans="1:6">
      <c r="A17" s="35" t="s">
        <v>85</v>
      </c>
      <c r="B17" s="2">
        <v>808812</v>
      </c>
      <c r="C17" s="2">
        <v>294583</v>
      </c>
      <c r="D17" s="2">
        <v>141776</v>
      </c>
      <c r="E17" s="2">
        <v>152807</v>
      </c>
      <c r="F17" s="6">
        <f t="shared" si="0"/>
        <v>36.421690083727739</v>
      </c>
    </row>
    <row r="18" spans="1:6">
      <c r="A18" s="35" t="s">
        <v>172</v>
      </c>
      <c r="B18" s="2">
        <v>1192294</v>
      </c>
      <c r="C18" s="2">
        <v>444108</v>
      </c>
      <c r="D18" s="2">
        <v>221404</v>
      </c>
      <c r="E18" s="2">
        <v>222704</v>
      </c>
      <c r="F18" s="6">
        <f t="shared" si="0"/>
        <v>37.248195495406335</v>
      </c>
    </row>
    <row r="19" spans="1:6">
      <c r="A19" s="35" t="s">
        <v>173</v>
      </c>
      <c r="B19" s="2">
        <v>1436738</v>
      </c>
      <c r="C19" s="2">
        <v>487491</v>
      </c>
      <c r="D19" s="2">
        <v>244543</v>
      </c>
      <c r="E19" s="2">
        <v>242948</v>
      </c>
      <c r="F19" s="6">
        <f t="shared" si="0"/>
        <v>33.930403455605685</v>
      </c>
    </row>
    <row r="20" spans="1:6">
      <c r="A20" s="35" t="s">
        <v>174</v>
      </c>
      <c r="B20" s="2">
        <v>286325</v>
      </c>
      <c r="C20" s="2">
        <v>93739</v>
      </c>
      <c r="D20" s="2">
        <v>47169</v>
      </c>
      <c r="E20" s="2">
        <v>46570</v>
      </c>
      <c r="F20" s="6">
        <f t="shared" si="0"/>
        <v>32.738671090543967</v>
      </c>
    </row>
    <row r="21" spans="1:6">
      <c r="A21" s="36" t="s">
        <v>1473</v>
      </c>
      <c r="B21" s="34">
        <f>SUM(B27,B41,B42,B43,B47,B48)</f>
        <v>210667</v>
      </c>
      <c r="C21" s="34">
        <f>SUM(C27,C41,C42,C43,C47,C48)</f>
        <v>79951</v>
      </c>
      <c r="D21" s="34">
        <f>SUM(D27,D41,D42,D43,D47,D48)</f>
        <v>39266</v>
      </c>
      <c r="E21" s="34">
        <f>SUM(E27,E41,E42,E43,E47,E48)</f>
        <v>40685</v>
      </c>
      <c r="F21" s="6">
        <f t="shared" si="0"/>
        <v>37.951364001006326</v>
      </c>
    </row>
    <row r="22" spans="1:6">
      <c r="A22" s="36" t="s">
        <v>1474</v>
      </c>
      <c r="B22" s="34">
        <f>B28</f>
        <v>118364</v>
      </c>
      <c r="C22" s="34">
        <f>C28</f>
        <v>39405</v>
      </c>
      <c r="D22" s="34">
        <f>D28</f>
        <v>20489</v>
      </c>
      <c r="E22" s="34">
        <f>E28</f>
        <v>18916</v>
      </c>
      <c r="F22" s="6">
        <f t="shared" si="0"/>
        <v>33.29137237673617</v>
      </c>
    </row>
    <row r="23" spans="1:6">
      <c r="A23" s="36" t="s">
        <v>1475</v>
      </c>
      <c r="B23" s="34">
        <f>SUM(B29,B31,B34,B35,B36)</f>
        <v>240994</v>
      </c>
      <c r="C23" s="34">
        <f>SUM(C29,C31,C34,C35,C36)</f>
        <v>83747</v>
      </c>
      <c r="D23" s="34">
        <f>SUM(D29,D31,D34,D35,D36)</f>
        <v>40799</v>
      </c>
      <c r="E23" s="34">
        <f>SUM(E29,E31,E34,E35,E36)</f>
        <v>42948</v>
      </c>
      <c r="F23" s="6">
        <f t="shared" si="0"/>
        <v>34.75065769272264</v>
      </c>
    </row>
    <row r="24" spans="1:6">
      <c r="A24" s="36" t="s">
        <v>1476</v>
      </c>
      <c r="B24" s="34">
        <f>SUM(B30,B33,B37)</f>
        <v>93435</v>
      </c>
      <c r="C24" s="34">
        <f>SUM(C30,C33,C37)</f>
        <v>36820</v>
      </c>
      <c r="D24" s="34">
        <f>SUM(D30,D33,D37)</f>
        <v>17181</v>
      </c>
      <c r="E24" s="34">
        <f>SUM(E30,E33,E37)</f>
        <v>19639</v>
      </c>
      <c r="F24" s="6">
        <f t="shared" si="0"/>
        <v>39.407074436774224</v>
      </c>
    </row>
    <row r="25" spans="1:6">
      <c r="A25" s="36" t="s">
        <v>1477</v>
      </c>
      <c r="B25" s="34">
        <f>SUM(B38,B39,B40,B46)</f>
        <v>84579</v>
      </c>
      <c r="C25" s="34">
        <f>SUM(C38,C39,C40,C46)</f>
        <v>32789</v>
      </c>
      <c r="D25" s="34">
        <f>SUM(D38,D39,D40,D46)</f>
        <v>14025</v>
      </c>
      <c r="E25" s="34">
        <f>SUM(E38,E39,E40,E46)</f>
        <v>18764</v>
      </c>
      <c r="F25" s="6">
        <f t="shared" si="0"/>
        <v>38.767306305347667</v>
      </c>
    </row>
    <row r="26" spans="1:6">
      <c r="A26" s="36" t="s">
        <v>1478</v>
      </c>
      <c r="B26" s="34">
        <f>SUM(B32,B44,B45)</f>
        <v>60773</v>
      </c>
      <c r="C26" s="34">
        <f>SUM(C32,C44,C45)</f>
        <v>21871</v>
      </c>
      <c r="D26" s="34">
        <f>SUM(D32,D44,D45)</f>
        <v>10016</v>
      </c>
      <c r="E26" s="34">
        <f>SUM(E32,E44,E45)</f>
        <v>11855</v>
      </c>
      <c r="F26" s="6">
        <f t="shared" si="0"/>
        <v>35.988020996166057</v>
      </c>
    </row>
    <row r="27" spans="1:6">
      <c r="A27" s="37" t="s">
        <v>1479</v>
      </c>
      <c r="B27" s="2">
        <v>98426</v>
      </c>
      <c r="C27" s="2">
        <v>36897</v>
      </c>
      <c r="D27" s="2">
        <v>18043</v>
      </c>
      <c r="E27" s="2">
        <v>18854</v>
      </c>
      <c r="F27" s="6">
        <f t="shared" si="0"/>
        <v>37.487046105703776</v>
      </c>
    </row>
    <row r="28" spans="1:6">
      <c r="A28" s="37" t="s">
        <v>1480</v>
      </c>
      <c r="B28" s="2">
        <v>118364</v>
      </c>
      <c r="C28" s="2">
        <v>39405</v>
      </c>
      <c r="D28" s="2">
        <v>20489</v>
      </c>
      <c r="E28" s="2">
        <v>18916</v>
      </c>
      <c r="F28" s="6">
        <f t="shared" si="0"/>
        <v>33.29137237673617</v>
      </c>
    </row>
    <row r="29" spans="1:6">
      <c r="A29" s="37" t="s">
        <v>1481</v>
      </c>
      <c r="B29" s="2">
        <v>117524</v>
      </c>
      <c r="C29" s="2">
        <v>38367</v>
      </c>
      <c r="D29" s="2">
        <v>18425</v>
      </c>
      <c r="E29" s="2">
        <v>19942</v>
      </c>
      <c r="F29" s="6">
        <f t="shared" si="0"/>
        <v>32.646097818317962</v>
      </c>
    </row>
    <row r="30" spans="1:6">
      <c r="A30" s="37" t="s">
        <v>1482</v>
      </c>
      <c r="B30" s="2">
        <v>53157</v>
      </c>
      <c r="C30" s="2">
        <v>20908</v>
      </c>
      <c r="D30" s="2">
        <v>10200</v>
      </c>
      <c r="E30" s="2">
        <v>10708</v>
      </c>
      <c r="F30" s="6">
        <f t="shared" si="0"/>
        <v>39.332543221024515</v>
      </c>
    </row>
    <row r="31" spans="1:6">
      <c r="A31" s="37" t="s">
        <v>1483</v>
      </c>
      <c r="B31" s="2">
        <v>63428</v>
      </c>
      <c r="C31" s="2">
        <v>20175</v>
      </c>
      <c r="D31" s="2">
        <v>11981</v>
      </c>
      <c r="E31" s="2">
        <v>8194</v>
      </c>
      <c r="F31" s="6">
        <f t="shared" si="0"/>
        <v>31.807718988459357</v>
      </c>
    </row>
    <row r="32" spans="1:6">
      <c r="A32" s="37" t="s">
        <v>1484</v>
      </c>
      <c r="B32" s="2">
        <v>19609</v>
      </c>
      <c r="C32" s="2">
        <v>6922</v>
      </c>
      <c r="D32" s="2">
        <v>3152</v>
      </c>
      <c r="E32" s="2">
        <v>3770</v>
      </c>
      <c r="F32" s="6">
        <f t="shared" si="0"/>
        <v>35.300117293079708</v>
      </c>
    </row>
    <row r="33" spans="1:6">
      <c r="A33" s="37" t="s">
        <v>1485</v>
      </c>
      <c r="B33" s="2">
        <v>13185</v>
      </c>
      <c r="C33" s="2">
        <v>5847</v>
      </c>
      <c r="D33" s="2">
        <v>2648</v>
      </c>
      <c r="E33" s="2">
        <v>3199</v>
      </c>
      <c r="F33" s="6">
        <f t="shared" si="0"/>
        <v>44.345847554038684</v>
      </c>
    </row>
    <row r="34" spans="1:6">
      <c r="A34" s="37" t="s">
        <v>1486</v>
      </c>
      <c r="B34" s="2">
        <v>11342</v>
      </c>
      <c r="C34" s="2">
        <v>4599</v>
      </c>
      <c r="D34" s="2">
        <v>1939</v>
      </c>
      <c r="E34" s="2">
        <v>2660</v>
      </c>
      <c r="F34" s="6">
        <f t="shared" si="0"/>
        <v>40.548404161523543</v>
      </c>
    </row>
    <row r="35" spans="1:6">
      <c r="A35" s="37" t="s">
        <v>1487</v>
      </c>
      <c r="B35" s="2">
        <v>30520</v>
      </c>
      <c r="C35" s="2">
        <v>12954</v>
      </c>
      <c r="D35" s="2">
        <v>5362</v>
      </c>
      <c r="E35" s="2">
        <v>7592</v>
      </c>
      <c r="F35" s="6">
        <f t="shared" si="0"/>
        <v>42.44429882044561</v>
      </c>
    </row>
    <row r="36" spans="1:6">
      <c r="A36" s="37" t="s">
        <v>1488</v>
      </c>
      <c r="B36" s="2">
        <v>18180</v>
      </c>
      <c r="C36" s="2">
        <v>7652</v>
      </c>
      <c r="D36" s="2">
        <v>3092</v>
      </c>
      <c r="E36" s="2">
        <v>4560</v>
      </c>
      <c r="F36" s="6">
        <f t="shared" si="0"/>
        <v>42.090209020902094</v>
      </c>
    </row>
    <row r="37" spans="1:6">
      <c r="A37" s="37" t="s">
        <v>1489</v>
      </c>
      <c r="B37" s="2">
        <v>27093</v>
      </c>
      <c r="C37" s="2">
        <v>10065</v>
      </c>
      <c r="D37" s="2">
        <v>4333</v>
      </c>
      <c r="E37" s="2">
        <v>5732</v>
      </c>
      <c r="F37" s="6">
        <f t="shared" si="0"/>
        <v>37.149817295980512</v>
      </c>
    </row>
    <row r="38" spans="1:6">
      <c r="A38" s="37" t="s">
        <v>1490</v>
      </c>
      <c r="B38" s="2">
        <v>16653</v>
      </c>
      <c r="C38" s="2">
        <v>6813</v>
      </c>
      <c r="D38" s="2">
        <v>2730</v>
      </c>
      <c r="E38" s="2">
        <v>4083</v>
      </c>
      <c r="F38" s="6">
        <f t="shared" si="0"/>
        <v>40.911547468924518</v>
      </c>
    </row>
    <row r="39" spans="1:6">
      <c r="A39" s="37" t="s">
        <v>1491</v>
      </c>
      <c r="B39" s="2">
        <v>15579</v>
      </c>
      <c r="C39" s="2">
        <v>6426</v>
      </c>
      <c r="D39" s="2">
        <v>2669</v>
      </c>
      <c r="E39" s="2">
        <v>3757</v>
      </c>
      <c r="F39" s="6">
        <f t="shared" si="0"/>
        <v>41.247833622183713</v>
      </c>
    </row>
    <row r="40" spans="1:6">
      <c r="A40" s="37" t="s">
        <v>1492</v>
      </c>
      <c r="B40" s="2">
        <v>29997</v>
      </c>
      <c r="C40" s="2">
        <v>11398</v>
      </c>
      <c r="D40" s="2">
        <v>4976</v>
      </c>
      <c r="E40" s="2">
        <v>6422</v>
      </c>
      <c r="F40" s="6">
        <f t="shared" si="0"/>
        <v>37.997133046637998</v>
      </c>
    </row>
    <row r="41" spans="1:6">
      <c r="A41" s="37" t="s">
        <v>1493</v>
      </c>
      <c r="B41" s="2">
        <v>27552</v>
      </c>
      <c r="C41" s="2">
        <v>10536</v>
      </c>
      <c r="D41" s="2">
        <v>5526</v>
      </c>
      <c r="E41" s="2">
        <v>5010</v>
      </c>
      <c r="F41" s="6">
        <f t="shared" si="0"/>
        <v>38.240418118466899</v>
      </c>
    </row>
    <row r="42" spans="1:6">
      <c r="A42" s="37" t="s">
        <v>1494</v>
      </c>
      <c r="B42" s="2">
        <v>38928</v>
      </c>
      <c r="C42" s="2">
        <v>14083</v>
      </c>
      <c r="D42" s="2">
        <v>7058</v>
      </c>
      <c r="E42" s="2">
        <v>7025</v>
      </c>
      <c r="F42" s="6">
        <f t="shared" si="0"/>
        <v>36.177044800657626</v>
      </c>
    </row>
    <row r="43" spans="1:6">
      <c r="A43" s="37" t="s">
        <v>1495</v>
      </c>
      <c r="B43" s="2">
        <v>14076</v>
      </c>
      <c r="C43" s="2">
        <v>5597</v>
      </c>
      <c r="D43" s="2">
        <v>2473</v>
      </c>
      <c r="E43" s="2">
        <v>3124</v>
      </c>
      <c r="F43" s="6">
        <f t="shared" si="0"/>
        <v>39.762716680875251</v>
      </c>
    </row>
    <row r="44" spans="1:6">
      <c r="A44" s="37" t="s">
        <v>1496</v>
      </c>
      <c r="B44" s="2">
        <v>22932</v>
      </c>
      <c r="C44" s="2">
        <v>8563</v>
      </c>
      <c r="D44" s="2">
        <v>3913</v>
      </c>
      <c r="E44" s="2">
        <v>4650</v>
      </c>
      <c r="F44" s="6">
        <f t="shared" si="0"/>
        <v>37.340833769405194</v>
      </c>
    </row>
    <row r="45" spans="1:6">
      <c r="A45" s="37" t="s">
        <v>1497</v>
      </c>
      <c r="B45" s="2">
        <v>18232</v>
      </c>
      <c r="C45" s="2">
        <v>6386</v>
      </c>
      <c r="D45" s="2">
        <v>2951</v>
      </c>
      <c r="E45" s="2">
        <v>3435</v>
      </c>
      <c r="F45" s="6">
        <f t="shared" si="0"/>
        <v>35.02632733655112</v>
      </c>
    </row>
    <row r="46" spans="1:6">
      <c r="A46" s="37" t="s">
        <v>1498</v>
      </c>
      <c r="B46" s="2">
        <v>22350</v>
      </c>
      <c r="C46" s="2">
        <v>8152</v>
      </c>
      <c r="D46" s="2">
        <v>3650</v>
      </c>
      <c r="E46" s="2">
        <v>4502</v>
      </c>
      <c r="F46" s="6">
        <f t="shared" si="0"/>
        <v>36.474272930648773</v>
      </c>
    </row>
    <row r="47" spans="1:6">
      <c r="A47" s="37" t="s">
        <v>1499</v>
      </c>
      <c r="B47" s="2">
        <v>14263</v>
      </c>
      <c r="C47" s="2">
        <v>5707</v>
      </c>
      <c r="D47" s="2">
        <v>2530</v>
      </c>
      <c r="E47" s="2">
        <v>3177</v>
      </c>
      <c r="F47" s="6">
        <f t="shared" si="0"/>
        <v>40.012620065904784</v>
      </c>
    </row>
    <row r="48" spans="1:6">
      <c r="A48" s="37" t="s">
        <v>1500</v>
      </c>
      <c r="B48" s="2">
        <v>17422</v>
      </c>
      <c r="C48" s="2">
        <v>7131</v>
      </c>
      <c r="D48" s="2">
        <v>3636</v>
      </c>
      <c r="E48" s="2">
        <v>3495</v>
      </c>
      <c r="F48" s="6">
        <f t="shared" si="0"/>
        <v>40.931006773045574</v>
      </c>
    </row>
    <row r="49" spans="1:6">
      <c r="A49" s="183" t="s">
        <v>1533</v>
      </c>
      <c r="B49" s="184"/>
      <c r="C49" s="184"/>
      <c r="D49" s="184"/>
      <c r="E49" s="184"/>
      <c r="F49" s="185"/>
    </row>
  </sheetData>
  <mergeCells count="2">
    <mergeCell ref="A49:F49"/>
    <mergeCell ref="A1:D1"/>
  </mergeCells>
  <phoneticPr fontId="4" type="noConversion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48" sqref="C3:C48"/>
    </sheetView>
  </sheetViews>
  <sheetFormatPr defaultRowHeight="16.5"/>
  <cols>
    <col min="1" max="1" width="15.125" bestFit="1" customWidth="1"/>
    <col min="2" max="2" width="24.375" bestFit="1" customWidth="1"/>
    <col min="4" max="4" width="17.125" bestFit="1" customWidth="1"/>
  </cols>
  <sheetData>
    <row r="1" spans="1:4" ht="24">
      <c r="A1" s="175" t="s">
        <v>1744</v>
      </c>
      <c r="B1" s="175"/>
      <c r="C1" s="1" t="s">
        <v>1708</v>
      </c>
      <c r="D1" s="1" t="s">
        <v>1571</v>
      </c>
    </row>
    <row r="2" spans="1:4">
      <c r="A2" s="86" t="s">
        <v>1667</v>
      </c>
      <c r="B2" s="86" t="s">
        <v>1744</v>
      </c>
    </row>
    <row r="3" spans="1:4">
      <c r="A3" s="35" t="s">
        <v>161</v>
      </c>
      <c r="B3" s="164">
        <v>96.291390727999996</v>
      </c>
    </row>
    <row r="4" spans="1:4">
      <c r="A4" s="35" t="s">
        <v>162</v>
      </c>
      <c r="B4" s="164">
        <v>94.699140400999994</v>
      </c>
    </row>
    <row r="5" spans="1:4">
      <c r="A5" s="35" t="s">
        <v>163</v>
      </c>
      <c r="B5" s="164">
        <v>96.213808463000007</v>
      </c>
    </row>
    <row r="6" spans="1:4">
      <c r="A6" s="35" t="s">
        <v>164</v>
      </c>
      <c r="B6" s="164">
        <v>94.018330921</v>
      </c>
    </row>
    <row r="7" spans="1:4">
      <c r="A7" s="35" t="s">
        <v>165</v>
      </c>
      <c r="B7" s="164">
        <v>96.305031447000005</v>
      </c>
    </row>
    <row r="8" spans="1:4">
      <c r="A8" s="35" t="s">
        <v>166</v>
      </c>
      <c r="B8" s="164">
        <v>93.927522037000003</v>
      </c>
    </row>
    <row r="9" spans="1:4">
      <c r="A9" s="35" t="s">
        <v>167</v>
      </c>
      <c r="B9" s="164">
        <v>94.227504244000002</v>
      </c>
    </row>
    <row r="10" spans="1:4">
      <c r="A10" s="35" t="s">
        <v>168</v>
      </c>
      <c r="B10" s="164">
        <v>90.4</v>
      </c>
    </row>
    <row r="11" spans="1:4">
      <c r="A11" s="35" t="s">
        <v>169</v>
      </c>
      <c r="B11" s="164">
        <v>94.366342774000003</v>
      </c>
    </row>
    <row r="12" spans="1:4">
      <c r="A12" s="35" t="s">
        <v>202</v>
      </c>
      <c r="B12" s="164">
        <v>68.398876404000006</v>
      </c>
    </row>
    <row r="13" spans="1:4">
      <c r="A13" s="35" t="s">
        <v>170</v>
      </c>
      <c r="B13" s="164">
        <v>83.699870634000007</v>
      </c>
    </row>
    <row r="14" spans="1:4">
      <c r="A14" s="35" t="s">
        <v>171</v>
      </c>
      <c r="B14" s="164">
        <v>80.634104542000003</v>
      </c>
    </row>
    <row r="15" spans="1:4">
      <c r="A15" s="35" t="s">
        <v>201</v>
      </c>
      <c r="B15" s="164">
        <v>83.159117304999995</v>
      </c>
    </row>
    <row r="16" spans="1:4">
      <c r="A16" s="35" t="s">
        <v>85</v>
      </c>
      <c r="B16" s="164">
        <v>76.593720266000005</v>
      </c>
    </row>
    <row r="17" spans="1:2">
      <c r="A17" s="35" t="s">
        <v>172</v>
      </c>
      <c r="B17" s="164">
        <v>73.693230506000006</v>
      </c>
    </row>
    <row r="18" spans="1:2">
      <c r="A18" s="35" t="s">
        <v>173</v>
      </c>
      <c r="B18" s="164">
        <v>87.619047619</v>
      </c>
    </row>
    <row r="19" spans="1:2">
      <c r="A19" s="35" t="s">
        <v>174</v>
      </c>
      <c r="B19" s="164">
        <v>86.096256683999997</v>
      </c>
    </row>
    <row r="20" spans="1:2">
      <c r="A20" s="36" t="s">
        <v>1473</v>
      </c>
      <c r="B20" s="136">
        <v>73.308270676999996</v>
      </c>
    </row>
    <row r="21" spans="1:2">
      <c r="A21" s="36" t="s">
        <v>1474</v>
      </c>
      <c r="B21" s="136">
        <v>83.561643836000002</v>
      </c>
    </row>
    <row r="22" spans="1:2">
      <c r="A22" s="36" t="s">
        <v>1475</v>
      </c>
      <c r="B22" s="136">
        <v>83.713355049</v>
      </c>
    </row>
    <row r="23" spans="1:2">
      <c r="A23" s="36" t="s">
        <v>1476</v>
      </c>
      <c r="B23" s="136">
        <v>95.620437956000004</v>
      </c>
    </row>
    <row r="24" spans="1:2">
      <c r="A24" s="36" t="s">
        <v>1477</v>
      </c>
      <c r="B24" s="136">
        <v>20.879120878999998</v>
      </c>
    </row>
    <row r="25" spans="1:2">
      <c r="A25" s="36" t="s">
        <v>1478</v>
      </c>
      <c r="B25" s="136">
        <v>77.884615385000004</v>
      </c>
    </row>
    <row r="26" spans="1:2">
      <c r="A26" s="37" t="s">
        <v>1479</v>
      </c>
      <c r="B26" s="136">
        <v>86.086956521999994</v>
      </c>
    </row>
    <row r="27" spans="1:2">
      <c r="A27" s="37" t="s">
        <v>1480</v>
      </c>
      <c r="B27" s="136">
        <v>83.561643836000002</v>
      </c>
    </row>
    <row r="28" spans="1:2">
      <c r="A28" s="37" t="s">
        <v>1481</v>
      </c>
      <c r="B28" s="136">
        <v>91.329479769000002</v>
      </c>
    </row>
    <row r="29" spans="1:2">
      <c r="A29" s="37" t="s">
        <v>371</v>
      </c>
      <c r="B29" s="136">
        <v>95.049504949999999</v>
      </c>
    </row>
    <row r="30" spans="1:2">
      <c r="A30" s="37" t="s">
        <v>1483</v>
      </c>
      <c r="B30" s="136">
        <v>88.349514563</v>
      </c>
    </row>
    <row r="31" spans="1:2">
      <c r="A31" s="37" t="s">
        <v>372</v>
      </c>
      <c r="B31" s="136">
        <v>94.444444443999998</v>
      </c>
    </row>
    <row r="32" spans="1:2">
      <c r="A32" s="37" t="s">
        <v>369</v>
      </c>
      <c r="B32" s="136">
        <v>100</v>
      </c>
    </row>
    <row r="33" spans="1:2">
      <c r="A33" s="37" t="s">
        <v>370</v>
      </c>
      <c r="B33" s="136">
        <v>25</v>
      </c>
    </row>
    <row r="34" spans="1:2">
      <c r="A34" s="37" t="s">
        <v>368</v>
      </c>
      <c r="B34" s="136">
        <v>25</v>
      </c>
    </row>
    <row r="35" spans="1:2">
      <c r="A35" s="37" t="s">
        <v>374</v>
      </c>
      <c r="B35" s="136">
        <v>28.571428570999998</v>
      </c>
    </row>
    <row r="36" spans="1:2">
      <c r="A36" s="37" t="s">
        <v>1489</v>
      </c>
      <c r="B36" s="136">
        <v>96.153846153999993</v>
      </c>
    </row>
    <row r="37" spans="1:2">
      <c r="A37" s="37" t="s">
        <v>380</v>
      </c>
      <c r="B37" s="136">
        <v>33.333333332999999</v>
      </c>
    </row>
    <row r="38" spans="1:2">
      <c r="A38" s="37" t="s">
        <v>367</v>
      </c>
      <c r="B38" s="136">
        <v>50</v>
      </c>
    </row>
    <row r="39" spans="1:2">
      <c r="A39" s="37" t="s">
        <v>383</v>
      </c>
      <c r="B39" s="136">
        <v>12.5</v>
      </c>
    </row>
    <row r="40" spans="1:2">
      <c r="A40" s="37" t="s">
        <v>377</v>
      </c>
      <c r="B40" s="136">
        <v>82.142857143000001</v>
      </c>
    </row>
    <row r="41" spans="1:2">
      <c r="A41" s="37" t="s">
        <v>373</v>
      </c>
      <c r="B41" s="136">
        <v>73.684210526000001</v>
      </c>
    </row>
    <row r="42" spans="1:2">
      <c r="A42" s="37" t="s">
        <v>382</v>
      </c>
      <c r="B42" s="136">
        <v>84.210526315999999</v>
      </c>
    </row>
    <row r="43" spans="1:2">
      <c r="A43" s="37" t="s">
        <v>376</v>
      </c>
      <c r="B43" s="136">
        <v>56.097560975999997</v>
      </c>
    </row>
    <row r="44" spans="1:2">
      <c r="A44" s="37" t="s">
        <v>379</v>
      </c>
      <c r="B44" s="136">
        <v>88.888888889</v>
      </c>
    </row>
    <row r="45" spans="1:2">
      <c r="A45" s="37" t="s">
        <v>378</v>
      </c>
      <c r="B45" s="136">
        <v>0</v>
      </c>
    </row>
    <row r="46" spans="1:2">
      <c r="A46" s="37" t="s">
        <v>381</v>
      </c>
      <c r="B46" s="136">
        <v>6.6666666670000003</v>
      </c>
    </row>
    <row r="47" spans="1:2">
      <c r="A47" s="37" t="s">
        <v>375</v>
      </c>
      <c r="B47" s="136">
        <v>0</v>
      </c>
    </row>
    <row r="48" spans="1:2">
      <c r="A48" s="251" t="s">
        <v>1695</v>
      </c>
      <c r="B48" s="252"/>
    </row>
  </sheetData>
  <mergeCells count="2">
    <mergeCell ref="A1:B1"/>
    <mergeCell ref="A48:B48"/>
  </mergeCells>
  <phoneticPr fontId="4" type="noConversion"/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D48" sqref="C2:D48"/>
    </sheetView>
  </sheetViews>
  <sheetFormatPr defaultRowHeight="16.5"/>
  <cols>
    <col min="1" max="1" width="15.125" bestFit="1" customWidth="1"/>
    <col min="2" max="2" width="20.25" bestFit="1" customWidth="1"/>
    <col min="4" max="4" width="17.125" bestFit="1" customWidth="1"/>
  </cols>
  <sheetData>
    <row r="1" spans="1:4" ht="24">
      <c r="A1" s="175" t="s">
        <v>1720</v>
      </c>
      <c r="B1" s="175"/>
      <c r="C1" s="1" t="s">
        <v>1708</v>
      </c>
      <c r="D1" s="1" t="s">
        <v>1571</v>
      </c>
    </row>
    <row r="2" spans="1:4">
      <c r="A2" s="86" t="s">
        <v>1667</v>
      </c>
      <c r="B2" s="86" t="s">
        <v>1720</v>
      </c>
    </row>
    <row r="3" spans="1:4">
      <c r="A3" s="35" t="s">
        <v>161</v>
      </c>
      <c r="B3" s="164">
        <v>88.652527508000006</v>
      </c>
    </row>
    <row r="4" spans="1:4">
      <c r="A4" s="35" t="s">
        <v>162</v>
      </c>
      <c r="B4" s="164">
        <v>86.939868013999998</v>
      </c>
    </row>
    <row r="5" spans="1:4">
      <c r="A5" s="35" t="s">
        <v>163</v>
      </c>
      <c r="B5" s="164">
        <v>89.407687214999996</v>
      </c>
    </row>
    <row r="6" spans="1:4">
      <c r="A6" s="35" t="s">
        <v>164</v>
      </c>
      <c r="B6" s="164">
        <v>81.336612873999997</v>
      </c>
    </row>
    <row r="7" spans="1:4">
      <c r="A7" s="35" t="s">
        <v>165</v>
      </c>
      <c r="B7" s="164">
        <v>87.118477190999997</v>
      </c>
    </row>
    <row r="8" spans="1:4">
      <c r="A8" s="35" t="s">
        <v>166</v>
      </c>
      <c r="B8" s="164">
        <v>84.739053651000006</v>
      </c>
    </row>
    <row r="9" spans="1:4">
      <c r="A9" s="35" t="s">
        <v>167</v>
      </c>
      <c r="B9" s="164">
        <v>79.20679457</v>
      </c>
    </row>
    <row r="10" spans="1:4">
      <c r="A10" s="35" t="s">
        <v>168</v>
      </c>
      <c r="B10" s="164">
        <v>65.984598460000001</v>
      </c>
    </row>
    <row r="11" spans="1:4">
      <c r="A11" s="35" t="s">
        <v>169</v>
      </c>
      <c r="B11" s="164">
        <v>77.769255002999998</v>
      </c>
    </row>
    <row r="12" spans="1:4">
      <c r="A12" s="35" t="s">
        <v>202</v>
      </c>
      <c r="B12" s="164">
        <v>37.852246762999997</v>
      </c>
    </row>
    <row r="13" spans="1:4">
      <c r="A13" s="35" t="s">
        <v>170</v>
      </c>
      <c r="B13" s="164">
        <v>49.630844955000001</v>
      </c>
    </row>
    <row r="14" spans="1:4">
      <c r="A14" s="35" t="s">
        <v>171</v>
      </c>
      <c r="B14" s="164">
        <v>53.060489060000002</v>
      </c>
    </row>
    <row r="15" spans="1:4">
      <c r="A15" s="35" t="s">
        <v>201</v>
      </c>
      <c r="B15" s="164">
        <v>47.911568643999999</v>
      </c>
    </row>
    <row r="16" spans="1:4">
      <c r="A16" s="35" t="s">
        <v>85</v>
      </c>
      <c r="B16" s="164">
        <v>51.911458598000003</v>
      </c>
    </row>
    <row r="17" spans="1:2">
      <c r="A17" s="35" t="s">
        <v>172</v>
      </c>
      <c r="B17" s="164">
        <v>43.245277041000001</v>
      </c>
    </row>
    <row r="18" spans="1:2">
      <c r="A18" s="35" t="s">
        <v>173</v>
      </c>
      <c r="B18" s="164">
        <v>58.452221147000003</v>
      </c>
    </row>
    <row r="19" spans="1:2">
      <c r="A19" s="35" t="s">
        <v>174</v>
      </c>
      <c r="B19" s="164">
        <v>50.209958008000001</v>
      </c>
    </row>
    <row r="20" spans="1:2">
      <c r="A20" s="36" t="s">
        <v>1473</v>
      </c>
      <c r="B20" s="136">
        <v>41.613316261000001</v>
      </c>
    </row>
    <row r="21" spans="1:2">
      <c r="A21" s="36" t="s">
        <v>1474</v>
      </c>
      <c r="B21" s="136">
        <v>65.759741757</v>
      </c>
    </row>
    <row r="22" spans="1:2">
      <c r="A22" s="36" t="s">
        <v>1475</v>
      </c>
      <c r="B22" s="136">
        <v>60.724285981000001</v>
      </c>
    </row>
    <row r="23" spans="1:2">
      <c r="A23" s="36" t="s">
        <v>1476</v>
      </c>
      <c r="B23" s="136">
        <v>61.323268206000002</v>
      </c>
    </row>
    <row r="24" spans="1:2">
      <c r="A24" s="36" t="s">
        <v>1477</v>
      </c>
      <c r="B24" s="136">
        <v>9.9749058969999993</v>
      </c>
    </row>
    <row r="25" spans="1:2">
      <c r="A25" s="36" t="s">
        <v>1478</v>
      </c>
      <c r="B25" s="136">
        <v>42.828008158000003</v>
      </c>
    </row>
    <row r="26" spans="1:2">
      <c r="A26" s="37" t="s">
        <v>1479</v>
      </c>
      <c r="B26" s="136">
        <v>54.512635379000002</v>
      </c>
    </row>
    <row r="27" spans="1:2">
      <c r="A27" s="37" t="s">
        <v>1480</v>
      </c>
      <c r="B27" s="136">
        <v>65.759741757</v>
      </c>
    </row>
    <row r="28" spans="1:2">
      <c r="A28" s="37" t="s">
        <v>1481</v>
      </c>
      <c r="B28" s="136">
        <v>72.368421053000006</v>
      </c>
    </row>
    <row r="29" spans="1:2">
      <c r="A29" s="37" t="s">
        <v>371</v>
      </c>
      <c r="B29" s="136">
        <v>60.680907877000003</v>
      </c>
    </row>
    <row r="30" spans="1:2">
      <c r="A30" s="37" t="s">
        <v>1483</v>
      </c>
      <c r="B30" s="136">
        <v>68.079096045</v>
      </c>
    </row>
    <row r="31" spans="1:2">
      <c r="A31" s="37" t="s">
        <v>372</v>
      </c>
      <c r="B31" s="136">
        <v>67.573696145</v>
      </c>
    </row>
    <row r="32" spans="1:2">
      <c r="A32" s="37" t="s">
        <v>369</v>
      </c>
      <c r="B32" s="136">
        <v>24.705882353</v>
      </c>
    </row>
    <row r="33" spans="1:2">
      <c r="A33" s="37" t="s">
        <v>370</v>
      </c>
      <c r="B33" s="136">
        <v>22.627737226000001</v>
      </c>
    </row>
    <row r="34" spans="1:2">
      <c r="A34" s="37" t="s">
        <v>368</v>
      </c>
      <c r="B34" s="136">
        <v>3.1847133759999999</v>
      </c>
    </row>
    <row r="35" spans="1:2">
      <c r="A35" s="37" t="s">
        <v>374</v>
      </c>
      <c r="B35" s="136">
        <v>14.675767918</v>
      </c>
    </row>
    <row r="36" spans="1:2">
      <c r="A36" s="37" t="s">
        <v>1489</v>
      </c>
      <c r="B36" s="136">
        <v>73.630136985999997</v>
      </c>
    </row>
    <row r="37" spans="1:2">
      <c r="A37" s="37" t="s">
        <v>380</v>
      </c>
      <c r="B37" s="136">
        <v>4.4077134989999998</v>
      </c>
    </row>
    <row r="38" spans="1:2">
      <c r="A38" s="37" t="s">
        <v>367</v>
      </c>
      <c r="B38" s="136">
        <v>10.305343511</v>
      </c>
    </row>
    <row r="39" spans="1:2">
      <c r="A39" s="37" t="s">
        <v>383</v>
      </c>
      <c r="B39" s="136">
        <v>9.7560975610000007</v>
      </c>
    </row>
    <row r="40" spans="1:2">
      <c r="A40" s="37" t="s">
        <v>377</v>
      </c>
      <c r="B40" s="136">
        <v>35.051546391999999</v>
      </c>
    </row>
    <row r="41" spans="1:2">
      <c r="A41" s="37" t="s">
        <v>373</v>
      </c>
      <c r="B41" s="136">
        <v>42.424242423999999</v>
      </c>
    </row>
    <row r="42" spans="1:2">
      <c r="A42" s="37" t="s">
        <v>382</v>
      </c>
      <c r="B42" s="136">
        <v>12.916666666999999</v>
      </c>
    </row>
    <row r="43" spans="1:2">
      <c r="A43" s="37" t="s">
        <v>376</v>
      </c>
      <c r="B43" s="136">
        <v>11.054421768999999</v>
      </c>
    </row>
    <row r="44" spans="1:2">
      <c r="A44" s="37" t="s">
        <v>379</v>
      </c>
      <c r="B44" s="136">
        <v>60.407239818999997</v>
      </c>
    </row>
    <row r="45" spans="1:2">
      <c r="A45" s="37" t="s">
        <v>378</v>
      </c>
      <c r="B45" s="136">
        <v>14.678899082999999</v>
      </c>
    </row>
    <row r="46" spans="1:2">
      <c r="A46" s="37" t="s">
        <v>381</v>
      </c>
      <c r="B46" s="136">
        <v>0.45454545499999999</v>
      </c>
    </row>
    <row r="47" spans="1:2">
      <c r="A47" s="37" t="s">
        <v>375</v>
      </c>
      <c r="B47" s="136">
        <v>5.8608058610000002</v>
      </c>
    </row>
    <row r="48" spans="1:2">
      <c r="A48" s="251" t="s">
        <v>1695</v>
      </c>
      <c r="B48" s="252"/>
    </row>
  </sheetData>
  <mergeCells count="2">
    <mergeCell ref="A1:B1"/>
    <mergeCell ref="A48:B48"/>
  </mergeCells>
  <phoneticPr fontId="4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D47" sqref="C3:D47"/>
    </sheetView>
  </sheetViews>
  <sheetFormatPr defaultRowHeight="16.5"/>
  <cols>
    <col min="1" max="1" width="15.125" bestFit="1" customWidth="1"/>
    <col min="2" max="2" width="16.75" customWidth="1"/>
    <col min="4" max="4" width="17.125" bestFit="1" customWidth="1"/>
  </cols>
  <sheetData>
    <row r="1" spans="1:4" ht="24">
      <c r="A1" s="175" t="s">
        <v>1721</v>
      </c>
      <c r="B1" s="175"/>
      <c r="C1" s="1" t="s">
        <v>1708</v>
      </c>
      <c r="D1" s="1" t="s">
        <v>1571</v>
      </c>
    </row>
    <row r="2" spans="1:4">
      <c r="A2" s="86" t="s">
        <v>1667</v>
      </c>
      <c r="B2" s="86" t="s">
        <v>1721</v>
      </c>
    </row>
    <row r="3" spans="1:4">
      <c r="A3" s="35" t="s">
        <v>161</v>
      </c>
      <c r="B3" s="164">
        <v>90.161741457000005</v>
      </c>
    </row>
    <row r="4" spans="1:4">
      <c r="A4" s="35" t="s">
        <v>162</v>
      </c>
      <c r="B4" s="164">
        <v>92.282542578999994</v>
      </c>
    </row>
    <row r="5" spans="1:4">
      <c r="A5" s="35" t="s">
        <v>163</v>
      </c>
      <c r="B5" s="164">
        <v>94.397817876999994</v>
      </c>
    </row>
    <row r="6" spans="1:4">
      <c r="A6" s="35" t="s">
        <v>164</v>
      </c>
      <c r="B6" s="164">
        <v>88.187880120000003</v>
      </c>
    </row>
    <row r="7" spans="1:4">
      <c r="A7" s="35" t="s">
        <v>165</v>
      </c>
      <c r="B7" s="164">
        <v>95.265151514999999</v>
      </c>
    </row>
    <row r="8" spans="1:4">
      <c r="A8" s="35" t="s">
        <v>166</v>
      </c>
      <c r="B8" s="164">
        <v>92.978907829999997</v>
      </c>
    </row>
    <row r="9" spans="1:4">
      <c r="A9" s="35" t="s">
        <v>167</v>
      </c>
      <c r="B9" s="164">
        <v>91.320293398999993</v>
      </c>
    </row>
    <row r="10" spans="1:4">
      <c r="A10" s="35" t="s">
        <v>168</v>
      </c>
      <c r="B10" s="164">
        <v>82.385321101000002</v>
      </c>
    </row>
    <row r="11" spans="1:4">
      <c r="A11" s="35" t="s">
        <v>169</v>
      </c>
      <c r="B11" s="164">
        <v>86.193308549999998</v>
      </c>
    </row>
    <row r="12" spans="1:4">
      <c r="A12" s="35" t="s">
        <v>202</v>
      </c>
      <c r="B12" s="164">
        <v>63.278039872000001</v>
      </c>
    </row>
    <row r="13" spans="1:4">
      <c r="A13" s="35" t="s">
        <v>170</v>
      </c>
      <c r="B13" s="164">
        <v>72.175121611999998</v>
      </c>
    </row>
    <row r="14" spans="1:4">
      <c r="A14" s="35" t="s">
        <v>171</v>
      </c>
      <c r="B14" s="164">
        <v>72.597977244000006</v>
      </c>
    </row>
    <row r="15" spans="1:4">
      <c r="A15" s="35" t="s">
        <v>201</v>
      </c>
      <c r="B15" s="164">
        <v>72.046109509999994</v>
      </c>
    </row>
    <row r="16" spans="1:4">
      <c r="A16" s="35" t="s">
        <v>85</v>
      </c>
      <c r="B16" s="164">
        <v>64.676827547000002</v>
      </c>
    </row>
    <row r="17" spans="1:2">
      <c r="A17" s="35" t="s">
        <v>172</v>
      </c>
      <c r="B17" s="164">
        <v>60.056743337999997</v>
      </c>
    </row>
    <row r="18" spans="1:2">
      <c r="A18" s="35" t="s">
        <v>173</v>
      </c>
      <c r="B18" s="164">
        <v>80.660782628999996</v>
      </c>
    </row>
    <row r="19" spans="1:2">
      <c r="A19" s="35" t="s">
        <v>174</v>
      </c>
      <c r="B19" s="164">
        <v>75.907799178999994</v>
      </c>
    </row>
    <row r="20" spans="1:2">
      <c r="A20" s="36" t="s">
        <v>1473</v>
      </c>
      <c r="B20" s="136">
        <v>64.968152865999997</v>
      </c>
    </row>
    <row r="21" spans="1:2">
      <c r="A21" s="36" t="s">
        <v>1474</v>
      </c>
      <c r="B21" s="136">
        <v>60.648553900000003</v>
      </c>
    </row>
    <row r="22" spans="1:2">
      <c r="A22" s="36" t="s">
        <v>1475</v>
      </c>
      <c r="B22" s="136">
        <v>82.790091265000001</v>
      </c>
    </row>
    <row r="23" spans="1:2">
      <c r="A23" s="36" t="s">
        <v>1476</v>
      </c>
      <c r="B23" s="136">
        <v>64.573459716000002</v>
      </c>
    </row>
    <row r="24" spans="1:2">
      <c r="A24" s="36" t="s">
        <v>1477</v>
      </c>
      <c r="B24" s="136">
        <v>7.3741007190000003</v>
      </c>
    </row>
    <row r="25" spans="1:2">
      <c r="A25" s="36" t="s">
        <v>1478</v>
      </c>
      <c r="B25" s="136">
        <v>53.771760155000003</v>
      </c>
    </row>
    <row r="26" spans="1:2">
      <c r="A26" s="37" t="s">
        <v>1479</v>
      </c>
      <c r="B26" s="136">
        <v>81.028151774999998</v>
      </c>
    </row>
    <row r="27" spans="1:2">
      <c r="A27" s="37" t="s">
        <v>1480</v>
      </c>
      <c r="B27" s="136">
        <v>60.648553900000003</v>
      </c>
    </row>
    <row r="28" spans="1:2">
      <c r="A28" s="37" t="s">
        <v>1481</v>
      </c>
      <c r="B28" s="136">
        <v>91.020721412</v>
      </c>
    </row>
    <row r="29" spans="1:2">
      <c r="A29" s="37" t="s">
        <v>371</v>
      </c>
      <c r="B29" s="136">
        <v>61.639344262000002</v>
      </c>
    </row>
    <row r="30" spans="1:2">
      <c r="A30" s="37" t="s">
        <v>1483</v>
      </c>
      <c r="B30" s="136">
        <v>88.989637306000006</v>
      </c>
    </row>
    <row r="31" spans="1:2">
      <c r="A31" s="37" t="s">
        <v>372</v>
      </c>
      <c r="B31" s="136">
        <v>87.162162162000001</v>
      </c>
    </row>
    <row r="32" spans="1:2">
      <c r="A32" s="37" t="s">
        <v>369</v>
      </c>
      <c r="B32" s="136">
        <v>23.404255319000001</v>
      </c>
    </row>
    <row r="33" spans="1:2">
      <c r="A33" s="37" t="s">
        <v>370</v>
      </c>
      <c r="B33" s="136">
        <v>19.512195122000001</v>
      </c>
    </row>
    <row r="34" spans="1:2">
      <c r="A34" s="37" t="s">
        <v>368</v>
      </c>
      <c r="B34" s="136">
        <v>7.1428571429999996</v>
      </c>
    </row>
    <row r="35" spans="1:2">
      <c r="A35" s="37" t="s">
        <v>374</v>
      </c>
      <c r="B35" s="136">
        <v>25.423728814</v>
      </c>
    </row>
    <row r="36" spans="1:2">
      <c r="A36" s="37" t="s">
        <v>1489</v>
      </c>
      <c r="B36" s="136">
        <v>84.491978610000004</v>
      </c>
    </row>
    <row r="37" spans="1:2">
      <c r="A37" s="37" t="s">
        <v>380</v>
      </c>
      <c r="B37" s="136">
        <v>7.3394495409999996</v>
      </c>
    </row>
    <row r="38" spans="1:2">
      <c r="A38" s="37" t="s">
        <v>367</v>
      </c>
      <c r="B38" s="136">
        <v>6.25</v>
      </c>
    </row>
    <row r="39" spans="1:2">
      <c r="A39" s="37" t="s">
        <v>383</v>
      </c>
      <c r="B39" s="136">
        <v>11.214953271000001</v>
      </c>
    </row>
    <row r="40" spans="1:2">
      <c r="A40" s="37" t="s">
        <v>377</v>
      </c>
      <c r="B40" s="136">
        <v>63.902439024000003</v>
      </c>
    </row>
    <row r="41" spans="1:2">
      <c r="A41" s="37" t="s">
        <v>373</v>
      </c>
      <c r="B41" s="136">
        <v>65.605095540999997</v>
      </c>
    </row>
    <row r="42" spans="1:2">
      <c r="A42" s="37" t="s">
        <v>382</v>
      </c>
      <c r="B42" s="136">
        <v>18.181818182000001</v>
      </c>
    </row>
    <row r="43" spans="1:2">
      <c r="A43" s="37" t="s">
        <v>376</v>
      </c>
      <c r="B43" s="136">
        <v>19.491525423999999</v>
      </c>
    </row>
    <row r="44" spans="1:2">
      <c r="A44" s="37" t="s">
        <v>379</v>
      </c>
      <c r="B44" s="136">
        <v>77.443609022999993</v>
      </c>
    </row>
    <row r="45" spans="1:2">
      <c r="A45" s="37" t="s">
        <v>378</v>
      </c>
      <c r="B45" s="136">
        <v>2.189781022</v>
      </c>
    </row>
    <row r="46" spans="1:2">
      <c r="A46" s="37" t="s">
        <v>381</v>
      </c>
      <c r="B46" s="136">
        <v>0</v>
      </c>
    </row>
    <row r="47" spans="1:2">
      <c r="A47" s="37" t="s">
        <v>375</v>
      </c>
      <c r="B47" s="136">
        <v>7.1428571429999996</v>
      </c>
    </row>
    <row r="48" spans="1:2">
      <c r="A48" s="251" t="s">
        <v>1695</v>
      </c>
      <c r="B48" s="252"/>
    </row>
  </sheetData>
  <mergeCells count="2">
    <mergeCell ref="A1:B1"/>
    <mergeCell ref="A48:B48"/>
  </mergeCells>
  <phoneticPr fontId="4" type="noConversion"/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48" sqref="C2:D48"/>
    </sheetView>
  </sheetViews>
  <sheetFormatPr defaultRowHeight="16.5"/>
  <cols>
    <col min="1" max="1" width="15.125" bestFit="1" customWidth="1"/>
    <col min="2" max="2" width="16.75" customWidth="1"/>
    <col min="4" max="4" width="17.125" bestFit="1" customWidth="1"/>
  </cols>
  <sheetData>
    <row r="1" spans="1:4" ht="24">
      <c r="A1" s="175" t="s">
        <v>1722</v>
      </c>
      <c r="B1" s="175"/>
      <c r="C1" s="1" t="s">
        <v>1708</v>
      </c>
      <c r="D1" s="1" t="s">
        <v>1571</v>
      </c>
    </row>
    <row r="2" spans="1:4">
      <c r="A2" s="86" t="s">
        <v>1667</v>
      </c>
      <c r="B2" s="86" t="s">
        <v>1722</v>
      </c>
    </row>
    <row r="3" spans="1:4">
      <c r="A3" s="35" t="s">
        <v>161</v>
      </c>
      <c r="B3" s="164">
        <v>94.956400704000004</v>
      </c>
    </row>
    <row r="4" spans="1:4">
      <c r="A4" s="35" t="s">
        <v>162</v>
      </c>
      <c r="B4" s="164">
        <v>97.010377986999998</v>
      </c>
    </row>
    <row r="5" spans="1:4">
      <c r="A5" s="35" t="s">
        <v>163</v>
      </c>
      <c r="B5" s="164">
        <v>98.025370991000003</v>
      </c>
    </row>
    <row r="6" spans="1:4">
      <c r="A6" s="35" t="s">
        <v>164</v>
      </c>
      <c r="B6" s="164">
        <v>91.727394025999999</v>
      </c>
    </row>
    <row r="7" spans="1:4">
      <c r="A7" s="35" t="s">
        <v>165</v>
      </c>
      <c r="B7" s="164">
        <v>99.078795854999996</v>
      </c>
    </row>
    <row r="8" spans="1:4">
      <c r="A8" s="35" t="s">
        <v>166</v>
      </c>
      <c r="B8" s="164">
        <v>96.030087756</v>
      </c>
    </row>
    <row r="9" spans="1:4">
      <c r="A9" s="35" t="s">
        <v>167</v>
      </c>
      <c r="B9" s="164">
        <v>95.121422375999998</v>
      </c>
    </row>
    <row r="10" spans="1:4">
      <c r="A10" s="35" t="s">
        <v>168</v>
      </c>
      <c r="B10" s="164">
        <v>84.231536926000004</v>
      </c>
    </row>
    <row r="11" spans="1:4">
      <c r="A11" s="35" t="s">
        <v>169</v>
      </c>
      <c r="B11" s="164">
        <v>89.113289760000001</v>
      </c>
    </row>
    <row r="12" spans="1:4">
      <c r="A12" s="35" t="s">
        <v>202</v>
      </c>
      <c r="B12" s="164">
        <v>47.031963470000001</v>
      </c>
    </row>
    <row r="13" spans="1:4">
      <c r="A13" s="35" t="s">
        <v>170</v>
      </c>
      <c r="B13" s="164">
        <v>67.633027522999996</v>
      </c>
    </row>
    <row r="14" spans="1:4">
      <c r="A14" s="35" t="s">
        <v>171</v>
      </c>
      <c r="B14" s="164">
        <v>66.993710691999993</v>
      </c>
    </row>
    <row r="15" spans="1:4">
      <c r="A15" s="35" t="s">
        <v>201</v>
      </c>
      <c r="B15" s="164">
        <v>54.794520548000001</v>
      </c>
    </row>
    <row r="16" spans="1:4">
      <c r="A16" s="35" t="s">
        <v>85</v>
      </c>
      <c r="B16" s="164">
        <v>64.197896607999994</v>
      </c>
    </row>
    <row r="17" spans="1:2">
      <c r="A17" s="35" t="s">
        <v>172</v>
      </c>
      <c r="B17" s="164">
        <v>60.277705683999997</v>
      </c>
    </row>
    <row r="18" spans="1:2">
      <c r="A18" s="35" t="s">
        <v>173</v>
      </c>
      <c r="B18" s="164">
        <v>80.662905500999997</v>
      </c>
    </row>
    <row r="19" spans="1:2">
      <c r="A19" s="35" t="s">
        <v>174</v>
      </c>
      <c r="B19" s="164">
        <v>74.375821287999997</v>
      </c>
    </row>
    <row r="20" spans="1:2">
      <c r="A20" s="36" t="s">
        <v>1473</v>
      </c>
      <c r="B20" s="136">
        <v>68.360556564000007</v>
      </c>
    </row>
    <row r="21" spans="1:2">
      <c r="A21" s="36" t="s">
        <v>1474</v>
      </c>
      <c r="B21" s="136">
        <v>66.531850353999999</v>
      </c>
    </row>
    <row r="22" spans="1:2">
      <c r="A22" s="36" t="s">
        <v>1475</v>
      </c>
      <c r="B22" s="136">
        <v>81.963713980999998</v>
      </c>
    </row>
    <row r="23" spans="1:2">
      <c r="A23" s="36" t="s">
        <v>1476</v>
      </c>
      <c r="B23" s="136">
        <v>65.498938429000006</v>
      </c>
    </row>
    <row r="24" spans="1:2">
      <c r="A24" s="36" t="s">
        <v>1477</v>
      </c>
      <c r="B24" s="136">
        <v>6.1389337639999999</v>
      </c>
    </row>
    <row r="25" spans="1:2">
      <c r="A25" s="36" t="s">
        <v>1478</v>
      </c>
      <c r="B25" s="136">
        <v>52.670623145</v>
      </c>
    </row>
    <row r="26" spans="1:2">
      <c r="A26" s="37" t="s">
        <v>1479</v>
      </c>
      <c r="B26" s="136">
        <v>87.139107612000004</v>
      </c>
    </row>
    <row r="27" spans="1:2">
      <c r="A27" s="37" t="s">
        <v>1480</v>
      </c>
      <c r="B27" s="136">
        <v>66.531850353999999</v>
      </c>
    </row>
    <row r="28" spans="1:2">
      <c r="A28" s="37" t="s">
        <v>1481</v>
      </c>
      <c r="B28" s="136">
        <v>95.547640248999997</v>
      </c>
    </row>
    <row r="29" spans="1:2">
      <c r="A29" s="37" t="s">
        <v>371</v>
      </c>
      <c r="B29" s="136">
        <v>62.664714494999998</v>
      </c>
    </row>
    <row r="30" spans="1:2">
      <c r="A30" s="37" t="s">
        <v>1483</v>
      </c>
      <c r="B30" s="136">
        <v>87.959183672999998</v>
      </c>
    </row>
    <row r="31" spans="1:2">
      <c r="A31" s="37" t="s">
        <v>372</v>
      </c>
      <c r="B31" s="136">
        <v>88.108108107999996</v>
      </c>
    </row>
    <row r="32" spans="1:2">
      <c r="A32" s="37" t="s">
        <v>369</v>
      </c>
      <c r="B32" s="136">
        <v>31.034482758999999</v>
      </c>
    </row>
    <row r="33" spans="1:2">
      <c r="A33" s="37" t="s">
        <v>370</v>
      </c>
      <c r="B33" s="136">
        <v>17.391304347999998</v>
      </c>
    </row>
    <row r="34" spans="1:2">
      <c r="A34" s="37" t="s">
        <v>368</v>
      </c>
      <c r="B34" s="136">
        <v>7.03125</v>
      </c>
    </row>
    <row r="35" spans="1:2">
      <c r="A35" s="37" t="s">
        <v>374</v>
      </c>
      <c r="B35" s="136">
        <v>17.241379309999999</v>
      </c>
    </row>
    <row r="36" spans="1:2">
      <c r="A36" s="37" t="s">
        <v>1489</v>
      </c>
      <c r="B36" s="136">
        <v>85.074626866000003</v>
      </c>
    </row>
    <row r="37" spans="1:2">
      <c r="A37" s="37" t="s">
        <v>380</v>
      </c>
      <c r="B37" s="136">
        <v>4.8387096769999998</v>
      </c>
    </row>
    <row r="38" spans="1:2">
      <c r="A38" s="37" t="s">
        <v>367</v>
      </c>
      <c r="B38" s="136">
        <v>4.3478260869999996</v>
      </c>
    </row>
    <row r="39" spans="1:2">
      <c r="A39" s="37" t="s">
        <v>383</v>
      </c>
      <c r="B39" s="136">
        <v>10.176991149999999</v>
      </c>
    </row>
    <row r="40" spans="1:2">
      <c r="A40" s="37" t="s">
        <v>377</v>
      </c>
      <c r="B40" s="136">
        <v>68.983957219000004</v>
      </c>
    </row>
    <row r="41" spans="1:2">
      <c r="A41" s="37" t="s">
        <v>373</v>
      </c>
      <c r="B41" s="136">
        <v>69.300225733999994</v>
      </c>
    </row>
    <row r="42" spans="1:2">
      <c r="A42" s="37" t="s">
        <v>382</v>
      </c>
      <c r="B42" s="136">
        <v>23.157894736999999</v>
      </c>
    </row>
    <row r="43" spans="1:2">
      <c r="A43" s="37" t="s">
        <v>376</v>
      </c>
      <c r="B43" s="136">
        <v>14.860681115</v>
      </c>
    </row>
    <row r="44" spans="1:2">
      <c r="A44" s="37" t="s">
        <v>379</v>
      </c>
      <c r="B44" s="136">
        <v>86.746987951999998</v>
      </c>
    </row>
    <row r="45" spans="1:2">
      <c r="A45" s="37" t="s">
        <v>378</v>
      </c>
      <c r="B45" s="136">
        <v>2.2900763359999998</v>
      </c>
    </row>
    <row r="46" spans="1:2">
      <c r="A46" s="37" t="s">
        <v>381</v>
      </c>
      <c r="B46" s="136">
        <v>0</v>
      </c>
    </row>
    <row r="47" spans="1:2">
      <c r="A47" s="37" t="s">
        <v>375</v>
      </c>
      <c r="B47" s="136">
        <v>8.7912087910000007</v>
      </c>
    </row>
    <row r="48" spans="1:2">
      <c r="A48" s="251" t="s">
        <v>1695</v>
      </c>
      <c r="B48" s="252"/>
    </row>
  </sheetData>
  <mergeCells count="2">
    <mergeCell ref="A1:B1"/>
    <mergeCell ref="A48:B48"/>
  </mergeCells>
  <phoneticPr fontId="4" type="noConversion"/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3" sqref="C3:C47"/>
    </sheetView>
  </sheetViews>
  <sheetFormatPr defaultRowHeight="16.5"/>
  <cols>
    <col min="1" max="1" width="15.125" bestFit="1" customWidth="1"/>
    <col min="2" max="2" width="16.75" customWidth="1"/>
    <col min="4" max="4" width="17.125" bestFit="1" customWidth="1"/>
  </cols>
  <sheetData>
    <row r="1" spans="1:4" ht="24">
      <c r="A1" s="175" t="s">
        <v>1723</v>
      </c>
      <c r="B1" s="175"/>
      <c r="C1" s="1" t="s">
        <v>1708</v>
      </c>
      <c r="D1" s="1" t="s">
        <v>1571</v>
      </c>
    </row>
    <row r="2" spans="1:4">
      <c r="A2" s="86" t="s">
        <v>1667</v>
      </c>
      <c r="B2" s="86" t="s">
        <v>1723</v>
      </c>
    </row>
    <row r="3" spans="1:4">
      <c r="A3" s="35" t="s">
        <v>161</v>
      </c>
      <c r="B3" s="164">
        <v>98.530505951999999</v>
      </c>
    </row>
    <row r="4" spans="1:4">
      <c r="A4" s="35" t="s">
        <v>162</v>
      </c>
      <c r="B4" s="164">
        <v>97.633744856000007</v>
      </c>
    </row>
    <row r="5" spans="1:4">
      <c r="A5" s="35" t="s">
        <v>163</v>
      </c>
      <c r="B5" s="164">
        <v>95.037593985000001</v>
      </c>
    </row>
    <row r="6" spans="1:4">
      <c r="A6" s="35" t="s">
        <v>164</v>
      </c>
      <c r="B6" s="164">
        <v>89.302820648999997</v>
      </c>
    </row>
    <row r="7" spans="1:4">
      <c r="A7" s="35" t="s">
        <v>165</v>
      </c>
      <c r="B7" s="164">
        <v>90.983606557000002</v>
      </c>
    </row>
    <row r="8" spans="1:4">
      <c r="A8" s="35" t="s">
        <v>166</v>
      </c>
      <c r="B8" s="164">
        <v>86.931818182000001</v>
      </c>
    </row>
    <row r="9" spans="1:4">
      <c r="A9" s="35" t="s">
        <v>167</v>
      </c>
      <c r="B9" s="164">
        <v>78.635547575999993</v>
      </c>
    </row>
    <row r="10" spans="1:4">
      <c r="A10" s="35" t="s">
        <v>168</v>
      </c>
      <c r="B10" s="164">
        <v>81.274900398</v>
      </c>
    </row>
    <row r="11" spans="1:4">
      <c r="A11" s="35" t="s">
        <v>169</v>
      </c>
      <c r="B11" s="164">
        <v>87.707021226999998</v>
      </c>
    </row>
    <row r="12" spans="1:4">
      <c r="A12" s="35" t="s">
        <v>202</v>
      </c>
      <c r="B12" s="164">
        <v>60.476663357</v>
      </c>
    </row>
    <row r="13" spans="1:4">
      <c r="A13" s="35" t="s">
        <v>170</v>
      </c>
      <c r="B13" s="164">
        <v>60.699588476999999</v>
      </c>
    </row>
    <row r="14" spans="1:4">
      <c r="A14" s="35" t="s">
        <v>171</v>
      </c>
      <c r="B14" s="164">
        <v>60.726072606999999</v>
      </c>
    </row>
    <row r="15" spans="1:4">
      <c r="A15" s="35" t="s">
        <v>201</v>
      </c>
      <c r="B15" s="164">
        <v>79.829242262999998</v>
      </c>
    </row>
    <row r="16" spans="1:4">
      <c r="A16" s="35" t="s">
        <v>85</v>
      </c>
      <c r="B16" s="164">
        <v>65.571526352000006</v>
      </c>
    </row>
    <row r="17" spans="1:2">
      <c r="A17" s="35" t="s">
        <v>172</v>
      </c>
      <c r="B17" s="164">
        <v>39.212328767000002</v>
      </c>
    </row>
    <row r="18" spans="1:2">
      <c r="A18" s="35" t="s">
        <v>173</v>
      </c>
      <c r="B18" s="164">
        <v>74.953387196999998</v>
      </c>
    </row>
    <row r="19" spans="1:2">
      <c r="A19" s="35" t="s">
        <v>174</v>
      </c>
      <c r="B19" s="164">
        <v>73.786407767</v>
      </c>
    </row>
    <row r="20" spans="1:2">
      <c r="A20" s="36" t="s">
        <v>1473</v>
      </c>
      <c r="B20" s="136">
        <v>3.2967032970000001</v>
      </c>
    </row>
    <row r="21" spans="1:2">
      <c r="A21" s="36" t="s">
        <v>1474</v>
      </c>
      <c r="B21" s="136">
        <v>76</v>
      </c>
    </row>
    <row r="22" spans="1:2">
      <c r="A22" s="36" t="s">
        <v>1475</v>
      </c>
      <c r="B22" s="136">
        <v>81.358024690999997</v>
      </c>
    </row>
    <row r="23" spans="1:2">
      <c r="A23" s="36" t="s">
        <v>1476</v>
      </c>
      <c r="B23" s="136">
        <v>95.238095238</v>
      </c>
    </row>
    <row r="24" spans="1:2">
      <c r="A24" s="36" t="s">
        <v>1477</v>
      </c>
      <c r="B24" s="136">
        <v>0</v>
      </c>
    </row>
    <row r="25" spans="1:2">
      <c r="A25" s="36" t="s">
        <v>1478</v>
      </c>
      <c r="B25" s="136">
        <v>36.507936508</v>
      </c>
    </row>
    <row r="26" spans="1:2">
      <c r="A26" s="37" t="s">
        <v>1479</v>
      </c>
      <c r="B26" s="136">
        <v>0</v>
      </c>
    </row>
    <row r="27" spans="1:2">
      <c r="A27" s="37" t="s">
        <v>1480</v>
      </c>
      <c r="B27" s="136">
        <v>76</v>
      </c>
    </row>
    <row r="28" spans="1:2">
      <c r="A28" s="37" t="s">
        <v>1481</v>
      </c>
      <c r="B28" s="136">
        <v>87.809523810000002</v>
      </c>
    </row>
    <row r="29" spans="1:2">
      <c r="A29" s="37" t="s">
        <v>371</v>
      </c>
      <c r="B29" s="136">
        <v>93.333333332999999</v>
      </c>
    </row>
    <row r="30" spans="1:2">
      <c r="A30" s="37" t="s">
        <v>1483</v>
      </c>
      <c r="B30" s="136">
        <v>84.688995215000006</v>
      </c>
    </row>
    <row r="31" spans="1:2">
      <c r="A31" s="37" t="s">
        <v>372</v>
      </c>
      <c r="B31" s="136">
        <v>76.470588234999994</v>
      </c>
    </row>
    <row r="32" spans="1:2">
      <c r="A32" s="37" t="s">
        <v>369</v>
      </c>
      <c r="B32" s="136">
        <v>100</v>
      </c>
    </row>
    <row r="33" spans="1:2">
      <c r="A33" s="37" t="s">
        <v>370</v>
      </c>
      <c r="B33" s="136">
        <v>58.823529411999999</v>
      </c>
    </row>
    <row r="34" spans="1:2">
      <c r="A34" s="37" t="s">
        <v>368</v>
      </c>
      <c r="B34" s="136">
        <v>7.3170731709999997</v>
      </c>
    </row>
    <row r="35" spans="1:2">
      <c r="A35" s="37" t="s">
        <v>374</v>
      </c>
      <c r="B35" s="136">
        <v>44.444444443999998</v>
      </c>
    </row>
    <row r="36" spans="1:2">
      <c r="A36" s="37" t="s">
        <v>1489</v>
      </c>
      <c r="B36" s="136">
        <v>100</v>
      </c>
    </row>
    <row r="37" spans="1:2">
      <c r="A37" s="37" t="s">
        <v>380</v>
      </c>
      <c r="B37" s="136">
        <v>0</v>
      </c>
    </row>
    <row r="38" spans="1:2">
      <c r="A38" s="37" t="s">
        <v>367</v>
      </c>
      <c r="B38" s="136">
        <v>0</v>
      </c>
    </row>
    <row r="39" spans="1:2">
      <c r="A39" s="37" t="s">
        <v>383</v>
      </c>
      <c r="B39" s="136">
        <v>0</v>
      </c>
    </row>
    <row r="40" spans="1:2">
      <c r="A40" s="37" t="s">
        <v>377</v>
      </c>
      <c r="B40" s="136">
        <v>0</v>
      </c>
    </row>
    <row r="41" spans="1:2">
      <c r="A41" s="37" t="s">
        <v>373</v>
      </c>
      <c r="B41" s="136">
        <v>0</v>
      </c>
    </row>
    <row r="42" spans="1:2">
      <c r="A42" s="37" t="s">
        <v>382</v>
      </c>
      <c r="B42" s="136">
        <v>66.666666667000001</v>
      </c>
    </row>
    <row r="43" spans="1:2">
      <c r="A43" s="37" t="s">
        <v>376</v>
      </c>
      <c r="B43" s="136">
        <v>0</v>
      </c>
    </row>
    <row r="44" spans="1:2">
      <c r="A44" s="37" t="s">
        <v>379</v>
      </c>
      <c r="B44" s="136">
        <v>83.333333332999999</v>
      </c>
    </row>
    <row r="45" spans="1:2">
      <c r="A45" s="37" t="s">
        <v>378</v>
      </c>
      <c r="B45" s="136">
        <v>0</v>
      </c>
    </row>
    <row r="46" spans="1:2">
      <c r="A46" s="37" t="s">
        <v>381</v>
      </c>
      <c r="B46" s="136">
        <v>0</v>
      </c>
    </row>
    <row r="47" spans="1:2">
      <c r="A47" s="37" t="s">
        <v>375</v>
      </c>
      <c r="B47" s="136">
        <v>0</v>
      </c>
    </row>
    <row r="48" spans="1:2">
      <c r="A48" s="251" t="s">
        <v>1695</v>
      </c>
      <c r="B48" s="252"/>
    </row>
  </sheetData>
  <mergeCells count="2">
    <mergeCell ref="A1:B1"/>
    <mergeCell ref="A48:B48"/>
  </mergeCells>
  <phoneticPr fontId="4" type="noConversion"/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C4" sqref="C4:C48"/>
    </sheetView>
  </sheetViews>
  <sheetFormatPr defaultRowHeight="16.5"/>
  <cols>
    <col min="1" max="1" width="23.125" customWidth="1"/>
    <col min="2" max="2" width="33.875" customWidth="1"/>
    <col min="3" max="3" width="11.375" bestFit="1" customWidth="1"/>
    <col min="4" max="4" width="17.125" bestFit="1" customWidth="1"/>
  </cols>
  <sheetData>
    <row r="1" spans="1:4" ht="24">
      <c r="A1" s="175" t="s">
        <v>1724</v>
      </c>
      <c r="B1" s="175"/>
      <c r="C1" s="1" t="s">
        <v>1726</v>
      </c>
      <c r="D1" s="1" t="s">
        <v>1568</v>
      </c>
    </row>
    <row r="2" spans="1:4">
      <c r="A2" s="86" t="s">
        <v>1667</v>
      </c>
      <c r="B2" s="87" t="s">
        <v>1447</v>
      </c>
    </row>
    <row r="3" spans="1:4">
      <c r="A3" s="35" t="s">
        <v>86</v>
      </c>
      <c r="B3" s="2">
        <v>23303</v>
      </c>
    </row>
    <row r="4" spans="1:4">
      <c r="A4" s="113" t="s">
        <v>161</v>
      </c>
      <c r="B4" s="2">
        <v>4694</v>
      </c>
    </row>
    <row r="5" spans="1:4">
      <c r="A5" s="113" t="s">
        <v>162</v>
      </c>
      <c r="B5" s="2">
        <v>1647</v>
      </c>
    </row>
    <row r="6" spans="1:4">
      <c r="A6" s="113" t="s">
        <v>163</v>
      </c>
      <c r="B6" s="2">
        <v>1370</v>
      </c>
    </row>
    <row r="7" spans="1:4">
      <c r="A7" s="113" t="s">
        <v>164</v>
      </c>
      <c r="B7" s="2">
        <v>1280</v>
      </c>
    </row>
    <row r="8" spans="1:4">
      <c r="A8" s="113" t="s">
        <v>165</v>
      </c>
      <c r="B8" s="2">
        <v>860</v>
      </c>
    </row>
    <row r="9" spans="1:4">
      <c r="A9" s="113" t="s">
        <v>166</v>
      </c>
      <c r="B9" s="2">
        <v>692</v>
      </c>
    </row>
    <row r="10" spans="1:4">
      <c r="A10" s="113" t="s">
        <v>167</v>
      </c>
      <c r="B10" s="2">
        <v>423</v>
      </c>
    </row>
    <row r="11" spans="1:4">
      <c r="A11" s="113" t="s">
        <v>168</v>
      </c>
      <c r="B11" s="2">
        <v>142</v>
      </c>
    </row>
    <row r="12" spans="1:4">
      <c r="A12" s="113" t="s">
        <v>169</v>
      </c>
      <c r="B12" s="2">
        <v>5394</v>
      </c>
    </row>
    <row r="13" spans="1:4">
      <c r="A13" s="113" t="s">
        <v>202</v>
      </c>
      <c r="B13" s="2">
        <v>642</v>
      </c>
    </row>
    <row r="14" spans="1:4">
      <c r="A14" s="113" t="s">
        <v>170</v>
      </c>
      <c r="B14" s="2">
        <v>698</v>
      </c>
    </row>
    <row r="15" spans="1:4">
      <c r="A15" s="113" t="s">
        <v>171</v>
      </c>
      <c r="B15" s="2">
        <v>908</v>
      </c>
    </row>
    <row r="16" spans="1:4">
      <c r="A16" s="113" t="s">
        <v>201</v>
      </c>
      <c r="B16" s="2">
        <v>913</v>
      </c>
    </row>
    <row r="17" spans="1:2">
      <c r="A17" s="113" t="s">
        <v>85</v>
      </c>
      <c r="B17" s="2">
        <v>846</v>
      </c>
    </row>
    <row r="18" spans="1:2">
      <c r="A18" s="113" t="s">
        <v>172</v>
      </c>
      <c r="B18" s="2">
        <v>1141</v>
      </c>
    </row>
    <row r="19" spans="1:2">
      <c r="A19" s="113" t="s">
        <v>173</v>
      </c>
      <c r="B19" s="2">
        <v>1330</v>
      </c>
    </row>
    <row r="20" spans="1:2">
      <c r="A20" s="113" t="s">
        <v>174</v>
      </c>
      <c r="B20" s="2">
        <v>323</v>
      </c>
    </row>
    <row r="21" spans="1:2">
      <c r="A21" s="36" t="s">
        <v>1473</v>
      </c>
      <c r="B21" s="34">
        <f>SUM(B27,B41,B42,B43,B47,B48)</f>
        <v>231</v>
      </c>
    </row>
    <row r="22" spans="1:2">
      <c r="A22" s="36" t="s">
        <v>1474</v>
      </c>
      <c r="B22" s="34">
        <f>B28</f>
        <v>127</v>
      </c>
    </row>
    <row r="23" spans="1:2">
      <c r="A23" s="36" t="s">
        <v>1475</v>
      </c>
      <c r="B23" s="34">
        <f>SUM(B29,B31,B34,B35,B36)</f>
        <v>247</v>
      </c>
    </row>
    <row r="24" spans="1:2">
      <c r="A24" s="36" t="s">
        <v>1476</v>
      </c>
      <c r="B24" s="34">
        <f>SUM(B30,B33,B37)</f>
        <v>97</v>
      </c>
    </row>
    <row r="25" spans="1:2">
      <c r="A25" s="36" t="s">
        <v>1477</v>
      </c>
      <c r="B25" s="34">
        <f>SUM(B38,B39,B40,B46)</f>
        <v>70</v>
      </c>
    </row>
    <row r="26" spans="1:2">
      <c r="A26" s="36" t="s">
        <v>1478</v>
      </c>
      <c r="B26" s="34">
        <f>SUM(B32,B44,B45)</f>
        <v>74</v>
      </c>
    </row>
    <row r="27" spans="1:2">
      <c r="A27" s="115" t="s">
        <v>1479</v>
      </c>
      <c r="B27" s="2">
        <v>142</v>
      </c>
    </row>
    <row r="28" spans="1:2">
      <c r="A28" s="115" t="s">
        <v>1480</v>
      </c>
      <c r="B28" s="2">
        <v>127</v>
      </c>
    </row>
    <row r="29" spans="1:2">
      <c r="A29" s="115" t="s">
        <v>1481</v>
      </c>
      <c r="B29" s="2">
        <v>141</v>
      </c>
    </row>
    <row r="30" spans="1:2">
      <c r="A30" s="115" t="s">
        <v>371</v>
      </c>
      <c r="B30" s="2">
        <v>42</v>
      </c>
    </row>
    <row r="31" spans="1:2">
      <c r="A31" s="115" t="s">
        <v>1483</v>
      </c>
      <c r="B31" s="2">
        <v>48</v>
      </c>
    </row>
    <row r="32" spans="1:2">
      <c r="A32" s="115" t="s">
        <v>372</v>
      </c>
      <c r="B32" s="2">
        <v>26</v>
      </c>
    </row>
    <row r="33" spans="1:2">
      <c r="A33" s="115" t="s">
        <v>369</v>
      </c>
      <c r="B33" s="2">
        <v>11</v>
      </c>
    </row>
    <row r="34" spans="1:2">
      <c r="A34" s="115" t="s">
        <v>370</v>
      </c>
      <c r="B34" s="2">
        <v>13</v>
      </c>
    </row>
    <row r="35" spans="1:2">
      <c r="A35" s="115" t="s">
        <v>368</v>
      </c>
      <c r="B35" s="2">
        <v>28</v>
      </c>
    </row>
    <row r="36" spans="1:2">
      <c r="A36" s="115" t="s">
        <v>374</v>
      </c>
      <c r="B36" s="2">
        <v>17</v>
      </c>
    </row>
    <row r="37" spans="1:2">
      <c r="A37" s="115" t="s">
        <v>1489</v>
      </c>
      <c r="B37" s="2">
        <v>44</v>
      </c>
    </row>
    <row r="38" spans="1:2">
      <c r="A38" s="115" t="s">
        <v>380</v>
      </c>
      <c r="B38" s="2">
        <v>15</v>
      </c>
    </row>
    <row r="39" spans="1:2">
      <c r="A39" s="115" t="s">
        <v>367</v>
      </c>
      <c r="B39" s="2">
        <v>13</v>
      </c>
    </row>
    <row r="40" spans="1:2">
      <c r="A40" s="115" t="s">
        <v>383</v>
      </c>
      <c r="B40" s="2">
        <v>31</v>
      </c>
    </row>
    <row r="41" spans="1:2">
      <c r="A41" s="115" t="s">
        <v>377</v>
      </c>
      <c r="B41" s="2">
        <v>15</v>
      </c>
    </row>
    <row r="42" spans="1:2">
      <c r="A42" s="115" t="s">
        <v>373</v>
      </c>
      <c r="B42" s="2">
        <v>37</v>
      </c>
    </row>
    <row r="43" spans="1:2">
      <c r="A43" s="115" t="s">
        <v>382</v>
      </c>
      <c r="B43" s="2">
        <v>13</v>
      </c>
    </row>
    <row r="44" spans="1:2">
      <c r="A44" s="115" t="s">
        <v>376</v>
      </c>
      <c r="B44" s="2">
        <v>32</v>
      </c>
    </row>
    <row r="45" spans="1:2">
      <c r="A45" s="115" t="s">
        <v>379</v>
      </c>
      <c r="B45" s="2">
        <v>16</v>
      </c>
    </row>
    <row r="46" spans="1:2">
      <c r="A46" s="115" t="s">
        <v>378</v>
      </c>
      <c r="B46" s="2">
        <v>11</v>
      </c>
    </row>
    <row r="47" spans="1:2">
      <c r="A47" s="115" t="s">
        <v>381</v>
      </c>
      <c r="B47" s="2">
        <v>10</v>
      </c>
    </row>
    <row r="48" spans="1:2">
      <c r="A48" s="115" t="s">
        <v>375</v>
      </c>
      <c r="B48" s="2">
        <v>14</v>
      </c>
    </row>
    <row r="49" spans="1:2">
      <c r="A49" s="265" t="s">
        <v>1725</v>
      </c>
      <c r="B49" s="266"/>
    </row>
  </sheetData>
  <mergeCells count="2">
    <mergeCell ref="A1:B1"/>
    <mergeCell ref="A49:B49"/>
  </mergeCells>
  <phoneticPr fontId="4" type="noConversion"/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C4" sqref="C4:C48"/>
    </sheetView>
  </sheetViews>
  <sheetFormatPr defaultRowHeight="16.5"/>
  <cols>
    <col min="1" max="1" width="15.125" bestFit="1" customWidth="1"/>
    <col min="2" max="2" width="50.875" customWidth="1"/>
    <col min="3" max="3" width="11.375" bestFit="1" customWidth="1"/>
    <col min="4" max="4" width="17.125" bestFit="1" customWidth="1"/>
  </cols>
  <sheetData>
    <row r="1" spans="1:4" ht="24">
      <c r="A1" s="175" t="s">
        <v>1727</v>
      </c>
      <c r="B1" s="175"/>
      <c r="C1" s="1" t="s">
        <v>1726</v>
      </c>
      <c r="D1" s="1" t="s">
        <v>1568</v>
      </c>
    </row>
    <row r="2" spans="1:4">
      <c r="A2" s="86" t="s">
        <v>1667</v>
      </c>
      <c r="B2" s="87" t="s">
        <v>1728</v>
      </c>
    </row>
    <row r="3" spans="1:4">
      <c r="A3" s="35" t="s">
        <v>86</v>
      </c>
      <c r="B3" s="2">
        <v>2344</v>
      </c>
    </row>
    <row r="4" spans="1:4">
      <c r="A4" s="113" t="s">
        <v>161</v>
      </c>
      <c r="B4" s="2">
        <v>476</v>
      </c>
    </row>
    <row r="5" spans="1:4">
      <c r="A5" s="113" t="s">
        <v>162</v>
      </c>
      <c r="B5" s="2">
        <v>179</v>
      </c>
    </row>
    <row r="6" spans="1:4">
      <c r="A6" s="113" t="s">
        <v>163</v>
      </c>
      <c r="B6" s="2">
        <v>151</v>
      </c>
    </row>
    <row r="7" spans="1:4">
      <c r="A7" s="113" t="s">
        <v>164</v>
      </c>
      <c r="B7" s="2">
        <v>117</v>
      </c>
    </row>
    <row r="8" spans="1:4">
      <c r="A8" s="113" t="s">
        <v>165</v>
      </c>
      <c r="B8" s="2">
        <v>84</v>
      </c>
    </row>
    <row r="9" spans="1:4">
      <c r="A9" s="113" t="s">
        <v>166</v>
      </c>
      <c r="B9" s="2">
        <v>73</v>
      </c>
    </row>
    <row r="10" spans="1:4">
      <c r="A10" s="113" t="s">
        <v>167</v>
      </c>
      <c r="B10" s="2">
        <v>47</v>
      </c>
    </row>
    <row r="11" spans="1:4">
      <c r="A11" s="113" t="s">
        <v>168</v>
      </c>
      <c r="B11" s="2">
        <v>13</v>
      </c>
    </row>
    <row r="12" spans="1:4">
      <c r="A12" s="113" t="s">
        <v>169</v>
      </c>
      <c r="B12" s="2">
        <v>491</v>
      </c>
    </row>
    <row r="13" spans="1:4">
      <c r="A13" s="113" t="s">
        <v>202</v>
      </c>
      <c r="B13" s="2">
        <v>81</v>
      </c>
    </row>
    <row r="14" spans="1:4">
      <c r="A14" s="113" t="s">
        <v>170</v>
      </c>
      <c r="B14" s="2">
        <v>72</v>
      </c>
    </row>
    <row r="15" spans="1:4">
      <c r="A15" s="113" t="s">
        <v>171</v>
      </c>
      <c r="B15" s="2">
        <v>79</v>
      </c>
    </row>
    <row r="16" spans="1:4">
      <c r="A16" s="113" t="s">
        <v>201</v>
      </c>
      <c r="B16" s="2">
        <v>106</v>
      </c>
    </row>
    <row r="17" spans="1:2">
      <c r="A17" s="113" t="s">
        <v>85</v>
      </c>
      <c r="B17" s="2">
        <v>102</v>
      </c>
    </row>
    <row r="18" spans="1:2">
      <c r="A18" s="113" t="s">
        <v>172</v>
      </c>
      <c r="B18" s="2">
        <v>87</v>
      </c>
    </row>
    <row r="19" spans="1:2">
      <c r="A19" s="113" t="s">
        <v>173</v>
      </c>
      <c r="B19" s="2">
        <v>168</v>
      </c>
    </row>
    <row r="20" spans="1:2">
      <c r="A20" s="113" t="s">
        <v>174</v>
      </c>
      <c r="B20" s="2">
        <v>18</v>
      </c>
    </row>
    <row r="21" spans="1:2">
      <c r="A21" s="36" t="s">
        <v>1473</v>
      </c>
      <c r="B21" s="34">
        <f>SUM(B27,B41,B42,B43,B47,B48)</f>
        <v>29</v>
      </c>
    </row>
    <row r="22" spans="1:2">
      <c r="A22" s="36" t="s">
        <v>1474</v>
      </c>
      <c r="B22" s="34">
        <f>B28</f>
        <v>13</v>
      </c>
    </row>
    <row r="23" spans="1:2">
      <c r="A23" s="36" t="s">
        <v>1475</v>
      </c>
      <c r="B23" s="34">
        <f>SUM(B29,B31,B34,B35,B36)</f>
        <v>32</v>
      </c>
    </row>
    <row r="24" spans="1:2">
      <c r="A24" s="36" t="s">
        <v>1476</v>
      </c>
      <c r="B24" s="34">
        <f>SUM(B30,B33,B37)</f>
        <v>13</v>
      </c>
    </row>
    <row r="25" spans="1:2">
      <c r="A25" s="36" t="s">
        <v>1477</v>
      </c>
      <c r="B25" s="34">
        <f>SUM(B38,B39,B40,B46)</f>
        <v>9</v>
      </c>
    </row>
    <row r="26" spans="1:2">
      <c r="A26" s="36" t="s">
        <v>1478</v>
      </c>
      <c r="B26" s="34">
        <f>SUM(B32,B44,B45)</f>
        <v>6</v>
      </c>
    </row>
    <row r="27" spans="1:2">
      <c r="A27" s="115" t="s">
        <v>1479</v>
      </c>
      <c r="B27" s="2">
        <v>23</v>
      </c>
    </row>
    <row r="28" spans="1:2">
      <c r="A28" s="115" t="s">
        <v>1480</v>
      </c>
      <c r="B28" s="2">
        <v>13</v>
      </c>
    </row>
    <row r="29" spans="1:2">
      <c r="A29" s="115" t="s">
        <v>1481</v>
      </c>
      <c r="B29" s="2">
        <v>23</v>
      </c>
    </row>
    <row r="30" spans="1:2">
      <c r="A30" s="115" t="s">
        <v>371</v>
      </c>
      <c r="B30" s="2">
        <v>3</v>
      </c>
    </row>
    <row r="31" spans="1:2">
      <c r="A31" s="115" t="s">
        <v>1483</v>
      </c>
      <c r="B31" s="2">
        <v>3</v>
      </c>
    </row>
    <row r="32" spans="1:2">
      <c r="A32" s="115" t="s">
        <v>372</v>
      </c>
      <c r="B32" s="2">
        <v>2</v>
      </c>
    </row>
    <row r="33" spans="1:2">
      <c r="A33" s="115" t="s">
        <v>369</v>
      </c>
      <c r="B33" s="2">
        <v>1</v>
      </c>
    </row>
    <row r="34" spans="1:2">
      <c r="A34" s="115" t="s">
        <v>370</v>
      </c>
      <c r="B34" s="2">
        <v>1</v>
      </c>
    </row>
    <row r="35" spans="1:2">
      <c r="A35" s="115" t="s">
        <v>368</v>
      </c>
      <c r="B35" s="2">
        <v>3</v>
      </c>
    </row>
    <row r="36" spans="1:2">
      <c r="A36" s="115" t="s">
        <v>374</v>
      </c>
      <c r="B36" s="2">
        <v>2</v>
      </c>
    </row>
    <row r="37" spans="1:2">
      <c r="A37" s="115" t="s">
        <v>1489</v>
      </c>
      <c r="B37" s="2">
        <v>9</v>
      </c>
    </row>
    <row r="38" spans="1:2">
      <c r="A38" s="115" t="s">
        <v>380</v>
      </c>
      <c r="B38" s="2">
        <v>3</v>
      </c>
    </row>
    <row r="39" spans="1:2">
      <c r="A39" s="115" t="s">
        <v>367</v>
      </c>
      <c r="B39" s="2">
        <v>1</v>
      </c>
    </row>
    <row r="40" spans="1:2">
      <c r="A40" s="115" t="s">
        <v>383</v>
      </c>
      <c r="B40" s="2">
        <v>4</v>
      </c>
    </row>
    <row r="41" spans="1:2">
      <c r="A41" s="115" t="s">
        <v>377</v>
      </c>
      <c r="B41" s="2">
        <v>1</v>
      </c>
    </row>
    <row r="42" spans="1:2">
      <c r="A42" s="115" t="s">
        <v>373</v>
      </c>
      <c r="B42" s="2">
        <v>2</v>
      </c>
    </row>
    <row r="43" spans="1:2">
      <c r="A43" s="115" t="s">
        <v>382</v>
      </c>
      <c r="B43" s="2">
        <v>2</v>
      </c>
    </row>
    <row r="44" spans="1:2">
      <c r="A44" s="115" t="s">
        <v>376</v>
      </c>
      <c r="B44" s="2">
        <v>2</v>
      </c>
    </row>
    <row r="45" spans="1:2">
      <c r="A45" s="115" t="s">
        <v>379</v>
      </c>
      <c r="B45" s="2">
        <v>2</v>
      </c>
    </row>
    <row r="46" spans="1:2">
      <c r="A46" s="115" t="s">
        <v>378</v>
      </c>
      <c r="B46" s="2">
        <v>1</v>
      </c>
    </row>
    <row r="47" spans="1:2">
      <c r="A47" s="115" t="s">
        <v>381</v>
      </c>
      <c r="B47" s="2">
        <v>1</v>
      </c>
    </row>
    <row r="48" spans="1:2">
      <c r="A48" s="115" t="s">
        <v>375</v>
      </c>
      <c r="B48" s="2">
        <v>0</v>
      </c>
    </row>
    <row r="49" spans="1:2">
      <c r="A49" s="265" t="s">
        <v>1725</v>
      </c>
      <c r="B49" s="266"/>
    </row>
  </sheetData>
  <mergeCells count="2">
    <mergeCell ref="A1:B1"/>
    <mergeCell ref="A49:B49"/>
  </mergeCells>
  <phoneticPr fontId="4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C4" sqref="C4:C48"/>
    </sheetView>
  </sheetViews>
  <sheetFormatPr defaultRowHeight="16.5"/>
  <cols>
    <col min="1" max="1" width="16.5" customWidth="1"/>
    <col min="2" max="2" width="38.875" customWidth="1"/>
    <col min="3" max="3" width="11.375" bestFit="1" customWidth="1"/>
    <col min="4" max="4" width="17.125" bestFit="1" customWidth="1"/>
  </cols>
  <sheetData>
    <row r="1" spans="1:4" ht="24">
      <c r="A1" s="175" t="s">
        <v>1729</v>
      </c>
      <c r="B1" s="175"/>
      <c r="C1" s="1" t="s">
        <v>1726</v>
      </c>
      <c r="D1" s="1" t="s">
        <v>1568</v>
      </c>
    </row>
    <row r="2" spans="1:4">
      <c r="A2" s="86" t="s">
        <v>1667</v>
      </c>
      <c r="B2" s="87" t="s">
        <v>1730</v>
      </c>
    </row>
    <row r="3" spans="1:4">
      <c r="A3" s="35" t="s">
        <v>86</v>
      </c>
      <c r="B3" s="2">
        <v>1999</v>
      </c>
    </row>
    <row r="4" spans="1:4">
      <c r="A4" s="113" t="s">
        <v>161</v>
      </c>
      <c r="B4" s="2">
        <v>478</v>
      </c>
    </row>
    <row r="5" spans="1:4">
      <c r="A5" s="113" t="s">
        <v>162</v>
      </c>
      <c r="B5" s="2">
        <v>148</v>
      </c>
    </row>
    <row r="6" spans="1:4">
      <c r="A6" s="113" t="s">
        <v>163</v>
      </c>
      <c r="B6" s="2">
        <v>125</v>
      </c>
    </row>
    <row r="7" spans="1:4">
      <c r="A7" s="113" t="s">
        <v>164</v>
      </c>
      <c r="B7" s="2">
        <v>99</v>
      </c>
    </row>
    <row r="8" spans="1:4">
      <c r="A8" s="113" t="s">
        <v>165</v>
      </c>
      <c r="B8" s="2">
        <v>82</v>
      </c>
    </row>
    <row r="9" spans="1:4">
      <c r="A9" s="113" t="s">
        <v>166</v>
      </c>
      <c r="B9" s="2">
        <v>71</v>
      </c>
    </row>
    <row r="10" spans="1:4">
      <c r="A10" s="113" t="s">
        <v>167</v>
      </c>
      <c r="B10" s="2">
        <v>40</v>
      </c>
    </row>
    <row r="11" spans="1:4">
      <c r="A11" s="113" t="s">
        <v>168</v>
      </c>
      <c r="B11" s="2">
        <v>6</v>
      </c>
    </row>
    <row r="12" spans="1:4">
      <c r="A12" s="113" t="s">
        <v>169</v>
      </c>
      <c r="B12" s="2">
        <v>446</v>
      </c>
    </row>
    <row r="13" spans="1:4">
      <c r="A13" s="113" t="s">
        <v>202</v>
      </c>
      <c r="B13" s="2">
        <v>46</v>
      </c>
    </row>
    <row r="14" spans="1:4">
      <c r="A14" s="113" t="s">
        <v>170</v>
      </c>
      <c r="B14" s="2">
        <v>55</v>
      </c>
    </row>
    <row r="15" spans="1:4">
      <c r="A15" s="113" t="s">
        <v>171</v>
      </c>
      <c r="B15" s="2">
        <v>54</v>
      </c>
    </row>
    <row r="16" spans="1:4">
      <c r="A16" s="113" t="s">
        <v>201</v>
      </c>
      <c r="B16" s="2">
        <v>69</v>
      </c>
    </row>
    <row r="17" spans="1:2">
      <c r="A17" s="113" t="s">
        <v>85</v>
      </c>
      <c r="B17" s="2">
        <v>76</v>
      </c>
    </row>
    <row r="18" spans="1:2">
      <c r="A18" s="113" t="s">
        <v>172</v>
      </c>
      <c r="B18" s="2">
        <v>62</v>
      </c>
    </row>
    <row r="19" spans="1:2">
      <c r="A19" s="113" t="s">
        <v>173</v>
      </c>
      <c r="B19" s="2">
        <v>131</v>
      </c>
    </row>
    <row r="20" spans="1:2">
      <c r="A20" s="113" t="s">
        <v>174</v>
      </c>
      <c r="B20" s="2">
        <v>11</v>
      </c>
    </row>
    <row r="21" spans="1:2">
      <c r="A21" s="36" t="s">
        <v>1473</v>
      </c>
      <c r="B21" s="34">
        <f>SUM(B27,B41,B42,B43,B47,B48)</f>
        <v>17</v>
      </c>
    </row>
    <row r="22" spans="1:2">
      <c r="A22" s="36" t="s">
        <v>1474</v>
      </c>
      <c r="B22" s="34">
        <f>B28</f>
        <v>13</v>
      </c>
    </row>
    <row r="23" spans="1:2">
      <c r="A23" s="36" t="s">
        <v>1475</v>
      </c>
      <c r="B23" s="34">
        <f>SUM(B29,B31,B34,B35,B36)</f>
        <v>27</v>
      </c>
    </row>
    <row r="24" spans="1:2">
      <c r="A24" s="36" t="s">
        <v>1476</v>
      </c>
      <c r="B24" s="34">
        <f>SUM(B30,B33,B37)</f>
        <v>10</v>
      </c>
    </row>
    <row r="25" spans="1:2">
      <c r="A25" s="36" t="s">
        <v>1477</v>
      </c>
      <c r="B25" s="34">
        <f>SUM(B38,B39,B40,B46)</f>
        <v>5</v>
      </c>
    </row>
    <row r="26" spans="1:2">
      <c r="A26" s="36" t="s">
        <v>1478</v>
      </c>
      <c r="B26" s="34">
        <f>SUM(B32,B44,B45)</f>
        <v>4</v>
      </c>
    </row>
    <row r="27" spans="1:2">
      <c r="A27" s="115" t="s">
        <v>1479</v>
      </c>
      <c r="B27" s="2">
        <v>14</v>
      </c>
    </row>
    <row r="28" spans="1:2">
      <c r="A28" s="115" t="s">
        <v>1480</v>
      </c>
      <c r="B28" s="2">
        <v>13</v>
      </c>
    </row>
    <row r="29" spans="1:2">
      <c r="A29" s="115" t="s">
        <v>1481</v>
      </c>
      <c r="B29" s="2">
        <v>22</v>
      </c>
    </row>
    <row r="30" spans="1:2">
      <c r="A30" s="115" t="s">
        <v>371</v>
      </c>
      <c r="B30" s="2">
        <v>2</v>
      </c>
    </row>
    <row r="31" spans="1:2">
      <c r="A31" s="115" t="s">
        <v>1483</v>
      </c>
      <c r="B31" s="2">
        <v>2</v>
      </c>
    </row>
    <row r="32" spans="1:2">
      <c r="A32" s="115" t="s">
        <v>372</v>
      </c>
      <c r="B32" s="2">
        <v>1</v>
      </c>
    </row>
    <row r="33" spans="1:2">
      <c r="A33" s="115" t="s">
        <v>369</v>
      </c>
      <c r="B33" s="2">
        <v>0</v>
      </c>
    </row>
    <row r="34" spans="1:2">
      <c r="A34" s="115" t="s">
        <v>370</v>
      </c>
      <c r="B34" s="2">
        <v>0</v>
      </c>
    </row>
    <row r="35" spans="1:2">
      <c r="A35" s="115" t="s">
        <v>368</v>
      </c>
      <c r="B35" s="2">
        <v>3</v>
      </c>
    </row>
    <row r="36" spans="1:2">
      <c r="A36" s="115" t="s">
        <v>374</v>
      </c>
      <c r="B36" s="2">
        <v>0</v>
      </c>
    </row>
    <row r="37" spans="1:2">
      <c r="A37" s="115" t="s">
        <v>1489</v>
      </c>
      <c r="B37" s="2">
        <v>8</v>
      </c>
    </row>
    <row r="38" spans="1:2">
      <c r="A38" s="115" t="s">
        <v>380</v>
      </c>
      <c r="B38" s="2">
        <v>2</v>
      </c>
    </row>
    <row r="39" spans="1:2">
      <c r="A39" s="115" t="s">
        <v>367</v>
      </c>
      <c r="B39" s="2">
        <v>1</v>
      </c>
    </row>
    <row r="40" spans="1:2">
      <c r="A40" s="115" t="s">
        <v>383</v>
      </c>
      <c r="B40" s="2">
        <v>2</v>
      </c>
    </row>
    <row r="41" spans="1:2">
      <c r="A41" s="115" t="s">
        <v>377</v>
      </c>
      <c r="B41" s="2">
        <v>0</v>
      </c>
    </row>
    <row r="42" spans="1:2">
      <c r="A42" s="115" t="s">
        <v>373</v>
      </c>
      <c r="B42" s="2">
        <v>2</v>
      </c>
    </row>
    <row r="43" spans="1:2">
      <c r="A43" s="115" t="s">
        <v>382</v>
      </c>
      <c r="B43" s="2">
        <v>1</v>
      </c>
    </row>
    <row r="44" spans="1:2">
      <c r="A44" s="115" t="s">
        <v>376</v>
      </c>
      <c r="B44" s="2">
        <v>2</v>
      </c>
    </row>
    <row r="45" spans="1:2">
      <c r="A45" s="115" t="s">
        <v>379</v>
      </c>
      <c r="B45" s="2">
        <v>1</v>
      </c>
    </row>
    <row r="46" spans="1:2">
      <c r="A46" s="115" t="s">
        <v>378</v>
      </c>
      <c r="B46" s="2">
        <v>0</v>
      </c>
    </row>
    <row r="47" spans="1:2">
      <c r="A47" s="115" t="s">
        <v>381</v>
      </c>
      <c r="B47" s="2">
        <v>0</v>
      </c>
    </row>
    <row r="48" spans="1:2">
      <c r="A48" s="115" t="s">
        <v>375</v>
      </c>
      <c r="B48" s="2">
        <v>0</v>
      </c>
    </row>
    <row r="49" spans="1:2">
      <c r="A49" s="265" t="s">
        <v>1725</v>
      </c>
      <c r="B49" s="266"/>
    </row>
  </sheetData>
  <mergeCells count="2">
    <mergeCell ref="A1:B1"/>
    <mergeCell ref="A49:B49"/>
  </mergeCells>
  <phoneticPr fontId="4" type="noConversion"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3" workbookViewId="0">
      <selection activeCell="D50" sqref="C3:D50"/>
    </sheetView>
  </sheetViews>
  <sheetFormatPr defaultRowHeight="16.5"/>
  <cols>
    <col min="1" max="1" width="15.125" bestFit="1" customWidth="1"/>
    <col min="2" max="2" width="42.375" customWidth="1"/>
    <col min="3" max="3" width="11.375" bestFit="1" customWidth="1"/>
    <col min="4" max="4" width="17.125" bestFit="1" customWidth="1"/>
  </cols>
  <sheetData>
    <row r="1" spans="1:4" ht="24">
      <c r="A1" s="175" t="s">
        <v>1731</v>
      </c>
      <c r="B1" s="175"/>
      <c r="C1" s="1" t="s">
        <v>1726</v>
      </c>
      <c r="D1" s="1" t="s">
        <v>1568</v>
      </c>
    </row>
    <row r="2" spans="1:4">
      <c r="A2" s="86" t="s">
        <v>1667</v>
      </c>
      <c r="B2" s="87" t="s">
        <v>1731</v>
      </c>
    </row>
    <row r="3" spans="1:4">
      <c r="A3" s="35" t="s">
        <v>86</v>
      </c>
      <c r="B3" s="2">
        <v>833</v>
      </c>
    </row>
    <row r="4" spans="1:4">
      <c r="A4" s="113" t="s">
        <v>161</v>
      </c>
      <c r="B4" s="2">
        <v>221</v>
      </c>
    </row>
    <row r="5" spans="1:4">
      <c r="A5" s="113" t="s">
        <v>162</v>
      </c>
      <c r="B5" s="2">
        <v>68</v>
      </c>
    </row>
    <row r="6" spans="1:4">
      <c r="A6" s="113" t="s">
        <v>163</v>
      </c>
      <c r="B6" s="2">
        <v>54</v>
      </c>
    </row>
    <row r="7" spans="1:4">
      <c r="A7" s="113" t="s">
        <v>164</v>
      </c>
      <c r="B7" s="2">
        <v>45</v>
      </c>
    </row>
    <row r="8" spans="1:4">
      <c r="A8" s="113" t="s">
        <v>165</v>
      </c>
      <c r="B8" s="2">
        <v>24</v>
      </c>
    </row>
    <row r="9" spans="1:4">
      <c r="A9" s="113" t="s">
        <v>166</v>
      </c>
      <c r="B9" s="2">
        <v>31</v>
      </c>
    </row>
    <row r="10" spans="1:4">
      <c r="A10" s="113" t="s">
        <v>167</v>
      </c>
      <c r="B10" s="2">
        <v>20</v>
      </c>
    </row>
    <row r="11" spans="1:4">
      <c r="A11" s="113" t="s">
        <v>168</v>
      </c>
      <c r="B11" s="2">
        <v>3</v>
      </c>
    </row>
    <row r="12" spans="1:4">
      <c r="A12" s="113" t="s">
        <v>169</v>
      </c>
      <c r="B12" s="2">
        <v>168</v>
      </c>
    </row>
    <row r="13" spans="1:4">
      <c r="A13" s="113" t="s">
        <v>202</v>
      </c>
      <c r="B13" s="2">
        <v>25</v>
      </c>
    </row>
    <row r="14" spans="1:4">
      <c r="A14" s="113" t="s">
        <v>170</v>
      </c>
      <c r="B14" s="2">
        <v>22</v>
      </c>
    </row>
    <row r="15" spans="1:4">
      <c r="A15" s="113" t="s">
        <v>171</v>
      </c>
      <c r="B15" s="2">
        <v>22</v>
      </c>
    </row>
    <row r="16" spans="1:4">
      <c r="A16" s="113" t="s">
        <v>201</v>
      </c>
      <c r="B16" s="2">
        <v>29</v>
      </c>
    </row>
    <row r="17" spans="1:2">
      <c r="A17" s="113" t="s">
        <v>85</v>
      </c>
      <c r="B17" s="2">
        <v>15</v>
      </c>
    </row>
    <row r="18" spans="1:2">
      <c r="A18" s="113" t="s">
        <v>172</v>
      </c>
      <c r="B18" s="2">
        <v>30</v>
      </c>
    </row>
    <row r="19" spans="1:2">
      <c r="A19" s="113" t="s">
        <v>173</v>
      </c>
      <c r="B19" s="2">
        <v>44</v>
      </c>
    </row>
    <row r="20" spans="1:2">
      <c r="A20" s="113" t="s">
        <v>174</v>
      </c>
      <c r="B20" s="2">
        <v>12</v>
      </c>
    </row>
    <row r="21" spans="1:2">
      <c r="A21" s="36" t="s">
        <v>1473</v>
      </c>
      <c r="B21" s="34">
        <f>SUM(B27,B41,B42,B43,B47,B48)</f>
        <v>6</v>
      </c>
    </row>
    <row r="22" spans="1:2">
      <c r="A22" s="36" t="s">
        <v>1474</v>
      </c>
      <c r="B22" s="34">
        <f>B28</f>
        <v>3</v>
      </c>
    </row>
    <row r="23" spans="1:2">
      <c r="A23" s="36" t="s">
        <v>1475</v>
      </c>
      <c r="B23" s="34">
        <f>SUM(B29,B31,B34,B35,B36)</f>
        <v>4</v>
      </c>
    </row>
    <row r="24" spans="1:2">
      <c r="A24" s="36" t="s">
        <v>1476</v>
      </c>
      <c r="B24" s="34">
        <f>SUM(B30,B33,B37)</f>
        <v>2</v>
      </c>
    </row>
    <row r="25" spans="1:2">
      <c r="A25" s="36" t="s">
        <v>1477</v>
      </c>
      <c r="B25" s="34">
        <f>SUM(B38,B39,B40,B46)</f>
        <v>0</v>
      </c>
    </row>
    <row r="26" spans="1:2">
      <c r="A26" s="36" t="s">
        <v>1478</v>
      </c>
      <c r="B26" s="34">
        <f>SUM(B32,B44,B45)</f>
        <v>0</v>
      </c>
    </row>
    <row r="27" spans="1:2">
      <c r="A27" s="115" t="s">
        <v>1479</v>
      </c>
      <c r="B27" s="2">
        <v>6</v>
      </c>
    </row>
    <row r="28" spans="1:2">
      <c r="A28" s="115" t="s">
        <v>1480</v>
      </c>
      <c r="B28" s="2">
        <v>3</v>
      </c>
    </row>
    <row r="29" spans="1:2">
      <c r="A29" s="115" t="s">
        <v>1481</v>
      </c>
      <c r="B29" s="2">
        <v>4</v>
      </c>
    </row>
    <row r="30" spans="1:2">
      <c r="A30" s="115" t="s">
        <v>371</v>
      </c>
      <c r="B30" s="2">
        <v>0</v>
      </c>
    </row>
    <row r="31" spans="1:2">
      <c r="A31" s="115" t="s">
        <v>1483</v>
      </c>
      <c r="B31" s="2">
        <v>0</v>
      </c>
    </row>
    <row r="32" spans="1:2">
      <c r="A32" s="115" t="s">
        <v>372</v>
      </c>
      <c r="B32" s="2">
        <v>0</v>
      </c>
    </row>
    <row r="33" spans="1:2">
      <c r="A33" s="115" t="s">
        <v>369</v>
      </c>
      <c r="B33" s="2">
        <v>0</v>
      </c>
    </row>
    <row r="34" spans="1:2">
      <c r="A34" s="115" t="s">
        <v>370</v>
      </c>
      <c r="B34" s="2">
        <v>0</v>
      </c>
    </row>
    <row r="35" spans="1:2">
      <c r="A35" s="115" t="s">
        <v>368</v>
      </c>
      <c r="B35" s="2">
        <v>0</v>
      </c>
    </row>
    <row r="36" spans="1:2">
      <c r="A36" s="115" t="s">
        <v>374</v>
      </c>
      <c r="B36" s="2">
        <v>0</v>
      </c>
    </row>
    <row r="37" spans="1:2">
      <c r="A37" s="115" t="s">
        <v>1489</v>
      </c>
      <c r="B37" s="2">
        <v>2</v>
      </c>
    </row>
    <row r="38" spans="1:2">
      <c r="A38" s="115" t="s">
        <v>380</v>
      </c>
      <c r="B38" s="2">
        <v>0</v>
      </c>
    </row>
    <row r="39" spans="1:2">
      <c r="A39" s="115" t="s">
        <v>367</v>
      </c>
      <c r="B39" s="2">
        <v>0</v>
      </c>
    </row>
    <row r="40" spans="1:2">
      <c r="A40" s="115" t="s">
        <v>383</v>
      </c>
      <c r="B40" s="2">
        <v>0</v>
      </c>
    </row>
    <row r="41" spans="1:2">
      <c r="A41" s="115" t="s">
        <v>377</v>
      </c>
      <c r="B41" s="2">
        <v>0</v>
      </c>
    </row>
    <row r="42" spans="1:2">
      <c r="A42" s="115" t="s">
        <v>373</v>
      </c>
      <c r="B42" s="2">
        <v>0</v>
      </c>
    </row>
    <row r="43" spans="1:2">
      <c r="A43" s="115" t="s">
        <v>382</v>
      </c>
      <c r="B43" s="2">
        <v>0</v>
      </c>
    </row>
    <row r="44" spans="1:2">
      <c r="A44" s="115" t="s">
        <v>376</v>
      </c>
      <c r="B44" s="2">
        <v>0</v>
      </c>
    </row>
    <row r="45" spans="1:2">
      <c r="A45" s="115" t="s">
        <v>379</v>
      </c>
      <c r="B45" s="2">
        <v>0</v>
      </c>
    </row>
    <row r="46" spans="1:2">
      <c r="A46" s="115" t="s">
        <v>378</v>
      </c>
      <c r="B46" s="2">
        <v>0</v>
      </c>
    </row>
    <row r="47" spans="1:2">
      <c r="A47" s="115" t="s">
        <v>381</v>
      </c>
      <c r="B47" s="2">
        <v>0</v>
      </c>
    </row>
    <row r="48" spans="1:2">
      <c r="A48" s="115" t="s">
        <v>375</v>
      </c>
      <c r="B48" s="2">
        <v>0</v>
      </c>
    </row>
    <row r="49" spans="1:2">
      <c r="A49" s="265" t="s">
        <v>1725</v>
      </c>
      <c r="B49" s="266"/>
    </row>
  </sheetData>
  <mergeCells count="2">
    <mergeCell ref="A1:B1"/>
    <mergeCell ref="A49:B49"/>
  </mergeCells>
  <phoneticPr fontId="4" type="noConversion"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D3" sqref="D3:F49"/>
    </sheetView>
  </sheetViews>
  <sheetFormatPr defaultRowHeight="16.5"/>
  <cols>
    <col min="1" max="1" width="15.125" bestFit="1" customWidth="1"/>
    <col min="2" max="2" width="28.25" customWidth="1"/>
    <col min="3" max="3" width="21.125" customWidth="1"/>
    <col min="4" max="4" width="11.375" bestFit="1" customWidth="1"/>
    <col min="5" max="5" width="17.125" bestFit="1" customWidth="1"/>
  </cols>
  <sheetData>
    <row r="1" spans="1:5" ht="24">
      <c r="A1" s="267" t="s">
        <v>1733</v>
      </c>
      <c r="B1" s="268"/>
      <c r="C1" s="269"/>
      <c r="D1" s="1" t="s">
        <v>1708</v>
      </c>
      <c r="E1" s="1" t="s">
        <v>1571</v>
      </c>
    </row>
    <row r="2" spans="1:5">
      <c r="A2" s="86" t="s">
        <v>282</v>
      </c>
      <c r="B2" s="58" t="s">
        <v>430</v>
      </c>
      <c r="C2" s="58" t="s">
        <v>431</v>
      </c>
    </row>
    <row r="3" spans="1:5">
      <c r="A3" s="35" t="s">
        <v>86</v>
      </c>
      <c r="B3" s="13">
        <v>14.292572095266296</v>
      </c>
      <c r="C3" s="13">
        <v>1.6979168421956408</v>
      </c>
    </row>
    <row r="4" spans="1:5">
      <c r="A4" s="35" t="s">
        <v>161</v>
      </c>
      <c r="B4" s="13">
        <v>13.519004110497772</v>
      </c>
      <c r="C4" s="13">
        <v>1.4384217950284282</v>
      </c>
    </row>
    <row r="5" spans="1:5">
      <c r="A5" s="35" t="s">
        <v>162</v>
      </c>
      <c r="B5" s="13">
        <v>17.108573915017594</v>
      </c>
      <c r="C5" s="13">
        <v>1.8767263233569185</v>
      </c>
    </row>
    <row r="6" spans="1:5">
      <c r="A6" s="35" t="s">
        <v>163</v>
      </c>
      <c r="B6" s="13">
        <v>16.961442921640955</v>
      </c>
      <c r="C6" s="13">
        <v>1.6504793102063529</v>
      </c>
    </row>
    <row r="7" spans="1:5">
      <c r="A7" s="35" t="s">
        <v>164</v>
      </c>
      <c r="B7" s="13">
        <v>12.332465635572474</v>
      </c>
      <c r="C7" s="13">
        <v>1.3358488269482396</v>
      </c>
    </row>
    <row r="8" spans="1:5">
      <c r="A8" s="35" t="s">
        <v>165</v>
      </c>
      <c r="B8" s="13">
        <v>11.738542498248588</v>
      </c>
      <c r="C8" s="13">
        <v>1.501327815702439</v>
      </c>
    </row>
    <row r="9" spans="1:5">
      <c r="A9" s="35" t="s">
        <v>166</v>
      </c>
      <c r="B9" s="13">
        <v>14.874998055352448</v>
      </c>
      <c r="C9" s="13">
        <v>1.8209679677655224</v>
      </c>
    </row>
    <row r="10" spans="1:5">
      <c r="A10" s="35" t="s">
        <v>167</v>
      </c>
      <c r="B10" s="13">
        <v>14.966834286041747</v>
      </c>
      <c r="C10" s="13">
        <v>1.8910903855245629</v>
      </c>
    </row>
    <row r="11" spans="1:5">
      <c r="A11" s="35" t="s">
        <v>168</v>
      </c>
      <c r="B11" s="13">
        <v>11.827396466840428</v>
      </c>
      <c r="C11" s="13">
        <v>1.4769765421372718</v>
      </c>
    </row>
    <row r="12" spans="1:5">
      <c r="A12" s="35" t="s">
        <v>169</v>
      </c>
      <c r="B12" s="13">
        <v>13.689931019373605</v>
      </c>
      <c r="C12" s="13">
        <v>1.5694842123520052</v>
      </c>
    </row>
    <row r="13" spans="1:5">
      <c r="A13" s="35" t="s">
        <v>202</v>
      </c>
      <c r="B13" s="13">
        <v>15.980439193290136</v>
      </c>
      <c r="C13" s="13">
        <v>1.8959647165590552</v>
      </c>
    </row>
    <row r="14" spans="1:5">
      <c r="A14" s="35" t="s">
        <v>170</v>
      </c>
      <c r="B14" s="13">
        <v>15.235729300319401</v>
      </c>
      <c r="C14" s="13">
        <v>2.0720155059921925</v>
      </c>
    </row>
    <row r="15" spans="1:5">
      <c r="A15" s="35" t="s">
        <v>171</v>
      </c>
      <c r="B15" s="13">
        <v>13.424116600914736</v>
      </c>
      <c r="C15" s="13">
        <v>1.8690310248057944</v>
      </c>
    </row>
    <row r="16" spans="1:5">
      <c r="A16" s="35" t="s">
        <v>201</v>
      </c>
      <c r="B16" s="13">
        <v>15.600458010718132</v>
      </c>
      <c r="C16" s="13">
        <v>2.2117320552166824</v>
      </c>
    </row>
    <row r="17" spans="1:3">
      <c r="A17" s="35" t="s">
        <v>85</v>
      </c>
      <c r="B17" s="13">
        <v>18.794582090551387</v>
      </c>
      <c r="C17" s="13">
        <v>2.7305252039897949</v>
      </c>
    </row>
    <row r="18" spans="1:3">
      <c r="A18" s="35" t="s">
        <v>172</v>
      </c>
      <c r="B18" s="13">
        <v>15.59187829156992</v>
      </c>
      <c r="C18" s="13">
        <v>2.041048028537316</v>
      </c>
    </row>
    <row r="19" spans="1:3">
      <c r="A19" s="35" t="s">
        <v>173</v>
      </c>
      <c r="B19" s="13">
        <v>16.497127520351352</v>
      </c>
      <c r="C19" s="13">
        <v>2.0473349156001155</v>
      </c>
    </row>
    <row r="20" spans="1:3">
      <c r="A20" s="35" t="s">
        <v>174</v>
      </c>
      <c r="B20" s="13">
        <v>10.297064569411488</v>
      </c>
      <c r="C20" s="13">
        <v>1.3817736674855576</v>
      </c>
    </row>
    <row r="21" spans="1:3">
      <c r="A21" s="36" t="s">
        <v>1473</v>
      </c>
      <c r="B21" s="13">
        <v>15.357061040881351</v>
      </c>
      <c r="C21" s="13">
        <v>2.2137992794218713</v>
      </c>
    </row>
    <row r="22" spans="1:3">
      <c r="A22" s="36" t="s">
        <v>1474</v>
      </c>
      <c r="B22" s="13">
        <v>14.435395769192573</v>
      </c>
      <c r="C22" s="13">
        <v>1.9664316218095144</v>
      </c>
    </row>
    <row r="23" spans="1:3">
      <c r="A23" s="36" t="s">
        <v>1475</v>
      </c>
      <c r="B23" s="13">
        <v>19.439460664383191</v>
      </c>
      <c r="C23" s="13">
        <v>3.1289077366389391</v>
      </c>
    </row>
    <row r="24" spans="1:3">
      <c r="A24" s="36" t="s">
        <v>1476</v>
      </c>
      <c r="B24" s="13">
        <v>24.201529464687361</v>
      </c>
      <c r="C24" s="13">
        <v>2.9509671614934776</v>
      </c>
    </row>
    <row r="25" spans="1:3">
      <c r="A25" s="36" t="s">
        <v>1477</v>
      </c>
      <c r="B25" s="13">
        <v>33.471398186499499</v>
      </c>
      <c r="C25" s="13">
        <v>4.5897234971454166</v>
      </c>
    </row>
    <row r="26" spans="1:3">
      <c r="A26" s="36" t="s">
        <v>1478</v>
      </c>
      <c r="B26" s="13">
        <v>22.805161836259785</v>
      </c>
      <c r="C26" s="13">
        <v>3.4165432621112752</v>
      </c>
    </row>
    <row r="27" spans="1:3">
      <c r="A27" s="37" t="s">
        <v>1479</v>
      </c>
      <c r="B27" s="13">
        <v>12.007181591675216</v>
      </c>
      <c r="C27" s="13">
        <v>1.6341785138502125</v>
      </c>
    </row>
    <row r="28" spans="1:3">
      <c r="A28" s="37" t="s">
        <v>1480</v>
      </c>
      <c r="B28" s="13">
        <v>14.435395769192573</v>
      </c>
      <c r="C28" s="13">
        <v>1.9664316218095144</v>
      </c>
    </row>
    <row r="29" spans="1:3">
      <c r="A29" s="37" t="s">
        <v>1481</v>
      </c>
      <c r="B29" s="13">
        <v>16.476086308044149</v>
      </c>
      <c r="C29" s="13">
        <v>2.5802923336979218</v>
      </c>
    </row>
    <row r="30" spans="1:3">
      <c r="A30" s="37" t="s">
        <v>371</v>
      </c>
      <c r="B30" s="13">
        <v>23.970771698449475</v>
      </c>
      <c r="C30" s="13">
        <v>2.9050080199607913</v>
      </c>
    </row>
    <row r="31" spans="1:3">
      <c r="A31" s="37" t="s">
        <v>1483</v>
      </c>
      <c r="B31" s="13">
        <v>16.660972554378773</v>
      </c>
      <c r="C31" s="13">
        <v>2.7217856736134838</v>
      </c>
    </row>
    <row r="32" spans="1:3">
      <c r="A32" s="37" t="s">
        <v>372</v>
      </c>
      <c r="B32" s="13">
        <v>22.980910425844343</v>
      </c>
      <c r="C32" s="13">
        <v>3.1204111600587372</v>
      </c>
    </row>
    <row r="33" spans="1:3">
      <c r="A33" s="37" t="s">
        <v>369</v>
      </c>
      <c r="B33" s="13">
        <v>25.915649278579355</v>
      </c>
      <c r="C33" s="13">
        <v>3.7180910099889006</v>
      </c>
    </row>
    <row r="34" spans="1:3">
      <c r="A34" s="37" t="s">
        <v>370</v>
      </c>
      <c r="B34" s="13">
        <v>25.705329153605017</v>
      </c>
      <c r="C34" s="13">
        <v>4.9111807732497388</v>
      </c>
    </row>
    <row r="35" spans="1:3">
      <c r="A35" s="37" t="s">
        <v>368</v>
      </c>
      <c r="B35" s="13">
        <v>34.203730272596843</v>
      </c>
      <c r="C35" s="13">
        <v>5.2223816355810619</v>
      </c>
    </row>
    <row r="36" spans="1:3">
      <c r="A36" s="37" t="s">
        <v>374</v>
      </c>
      <c r="B36" s="13">
        <v>27.68860353130016</v>
      </c>
      <c r="C36" s="13">
        <v>4.6950240770465488</v>
      </c>
    </row>
    <row r="37" spans="1:3">
      <c r="A37" s="37" t="s">
        <v>1489</v>
      </c>
      <c r="B37" s="13">
        <v>23.71690977849811</v>
      </c>
      <c r="C37" s="13">
        <v>2.6472177201512697</v>
      </c>
    </row>
    <row r="38" spans="1:3">
      <c r="A38" s="37" t="s">
        <v>380</v>
      </c>
      <c r="B38" s="13">
        <v>31.954436450839331</v>
      </c>
      <c r="C38" s="13">
        <v>4.1966426858513195</v>
      </c>
    </row>
    <row r="39" spans="1:3">
      <c r="A39" s="37" t="s">
        <v>367</v>
      </c>
      <c r="B39" s="13">
        <v>37.076648841354725</v>
      </c>
      <c r="C39" s="13">
        <v>5.4070112893642301</v>
      </c>
    </row>
    <row r="40" spans="1:3">
      <c r="A40" s="37" t="s">
        <v>383</v>
      </c>
      <c r="B40" s="13">
        <v>32.076059850374065</v>
      </c>
      <c r="C40" s="13">
        <v>4.4264339152119696</v>
      </c>
    </row>
    <row r="41" spans="1:3">
      <c r="A41" s="37" t="s">
        <v>377</v>
      </c>
      <c r="B41" s="13">
        <v>16.760624457935819</v>
      </c>
      <c r="C41" s="13">
        <v>2.9054640069384217</v>
      </c>
    </row>
    <row r="42" spans="1:3">
      <c r="A42" s="37" t="s">
        <v>373</v>
      </c>
      <c r="B42" s="13">
        <v>15.30462441888916</v>
      </c>
      <c r="C42" s="13">
        <v>2.4100807438218741</v>
      </c>
    </row>
    <row r="43" spans="1:3">
      <c r="A43" s="37" t="s">
        <v>382</v>
      </c>
      <c r="B43" s="13">
        <v>28.433992517370388</v>
      </c>
      <c r="C43" s="13">
        <v>3.3671833244254405</v>
      </c>
    </row>
    <row r="44" spans="1:3">
      <c r="A44" s="37" t="s">
        <v>376</v>
      </c>
      <c r="B44" s="13">
        <v>31.049069373942473</v>
      </c>
      <c r="C44" s="13">
        <v>4.3570219966159058</v>
      </c>
    </row>
    <row r="45" spans="1:3">
      <c r="A45" s="37" t="s">
        <v>379</v>
      </c>
      <c r="B45" s="13">
        <v>18.231791113147043</v>
      </c>
      <c r="C45" s="13">
        <v>3.0920751259734311</v>
      </c>
    </row>
    <row r="46" spans="1:3">
      <c r="A46" s="37" t="s">
        <v>378</v>
      </c>
      <c r="B46" s="13">
        <v>33.866891322662177</v>
      </c>
      <c r="C46" s="13">
        <v>4.5071609098567817</v>
      </c>
    </row>
    <row r="47" spans="1:3">
      <c r="A47" s="37" t="s">
        <v>381</v>
      </c>
      <c r="B47" s="13">
        <v>27.453468697123519</v>
      </c>
      <c r="C47" s="13">
        <v>3.8494077834179361</v>
      </c>
    </row>
    <row r="48" spans="1:3">
      <c r="A48" s="37" t="s">
        <v>375</v>
      </c>
      <c r="B48" s="13">
        <v>24.08207343412527</v>
      </c>
      <c r="C48" s="13">
        <v>3.5637149028077757</v>
      </c>
    </row>
    <row r="49" spans="1:3">
      <c r="A49" s="270" t="s">
        <v>1676</v>
      </c>
      <c r="B49" s="270"/>
      <c r="C49" s="270"/>
    </row>
  </sheetData>
  <mergeCells count="2">
    <mergeCell ref="A1:C1"/>
    <mergeCell ref="A49:C49"/>
  </mergeCells>
  <phoneticPr fontId="4" type="noConversion"/>
  <conditionalFormatting sqref="A1 B2:C48">
    <cfRule type="cellIs" dxfId="109" priority="7" operator="equal">
      <formula>"b"</formula>
    </cfRule>
    <cfRule type="cellIs" dxfId="108" priority="8" operator="equal">
      <formula>"a"</formula>
    </cfRule>
  </conditionalFormatting>
  <conditionalFormatting sqref="A4:A20">
    <cfRule type="cellIs" dxfId="107" priority="5" operator="equal">
      <formula>"b"</formula>
    </cfRule>
    <cfRule type="cellIs" dxfId="106" priority="6" operator="equal">
      <formula>"a"</formula>
    </cfRule>
  </conditionalFormatting>
  <conditionalFormatting sqref="A21:A26">
    <cfRule type="cellIs" dxfId="105" priority="3" operator="equal">
      <formula>"b"</formula>
    </cfRule>
    <cfRule type="cellIs" dxfId="104" priority="4" operator="equal">
      <formula>"a"</formula>
    </cfRule>
  </conditionalFormatting>
  <conditionalFormatting sqref="A27:A48">
    <cfRule type="cellIs" dxfId="103" priority="1" operator="equal">
      <formula>"b"</formula>
    </cfRule>
    <cfRule type="cellIs" dxfId="102" priority="2" operator="equal">
      <formula>"a"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E28" sqref="E28"/>
    </sheetView>
  </sheetViews>
  <sheetFormatPr defaultRowHeight="16.5"/>
  <cols>
    <col min="1" max="1" width="15.125" bestFit="1" customWidth="1"/>
    <col min="2" max="2" width="20.125" bestFit="1" customWidth="1"/>
    <col min="3" max="3" width="15.625" bestFit="1" customWidth="1"/>
    <col min="4" max="4" width="27.375" bestFit="1" customWidth="1"/>
    <col min="5" max="5" width="10.875" bestFit="1" customWidth="1"/>
    <col min="6" max="6" width="17.125" bestFit="1" customWidth="1"/>
  </cols>
  <sheetData>
    <row r="1" spans="1:6" ht="24">
      <c r="A1" s="175" t="s">
        <v>9</v>
      </c>
      <c r="B1" s="175"/>
      <c r="C1" s="175"/>
      <c r="D1" s="175"/>
      <c r="E1" s="1" t="s">
        <v>1535</v>
      </c>
      <c r="F1" s="1" t="s">
        <v>1748</v>
      </c>
    </row>
    <row r="2" spans="1:6">
      <c r="A2" s="135" t="s">
        <v>1471</v>
      </c>
      <c r="B2" s="135" t="s">
        <v>1462</v>
      </c>
      <c r="C2" s="135" t="s">
        <v>1463</v>
      </c>
      <c r="D2" s="135" t="s">
        <v>1461</v>
      </c>
    </row>
    <row r="3" spans="1:6">
      <c r="A3" s="35" t="s">
        <v>86</v>
      </c>
      <c r="B3" s="119">
        <v>10256782</v>
      </c>
      <c r="C3" s="152">
        <v>51217221</v>
      </c>
      <c r="D3" s="153">
        <f>B3/C3*100</f>
        <v>20.026041631583251</v>
      </c>
    </row>
    <row r="4" spans="1:6">
      <c r="A4" s="35" t="s">
        <v>161</v>
      </c>
      <c r="B4" s="119">
        <v>1813648</v>
      </c>
      <c r="C4" s="152">
        <v>9331828</v>
      </c>
      <c r="D4" s="153">
        <f t="shared" ref="D4:D26" si="0">B4/C4*100</f>
        <v>19.435077457492785</v>
      </c>
    </row>
    <row r="5" spans="1:6">
      <c r="A5" s="35" t="s">
        <v>162</v>
      </c>
      <c r="B5" s="119">
        <v>780576</v>
      </c>
      <c r="C5" s="152">
        <v>3266598</v>
      </c>
      <c r="D5" s="153">
        <f t="shared" si="0"/>
        <v>23.89568597054183</v>
      </c>
    </row>
    <row r="6" spans="1:6">
      <c r="A6" s="35" t="s">
        <v>163</v>
      </c>
      <c r="B6" s="119">
        <v>493256</v>
      </c>
      <c r="C6" s="152">
        <v>2363629</v>
      </c>
      <c r="D6" s="153">
        <f t="shared" si="0"/>
        <v>20.86858809060136</v>
      </c>
    </row>
    <row r="7" spans="1:6">
      <c r="A7" s="35" t="s">
        <v>164</v>
      </c>
      <c r="B7" s="119">
        <v>533369</v>
      </c>
      <c r="C7" s="152">
        <v>3021010</v>
      </c>
      <c r="D7" s="153">
        <f t="shared" si="0"/>
        <v>17.655320571596917</v>
      </c>
    </row>
    <row r="8" spans="1:6">
      <c r="A8" s="35" t="s">
        <v>165</v>
      </c>
      <c r="B8" s="119">
        <v>246980</v>
      </c>
      <c r="C8" s="152">
        <v>1408422</v>
      </c>
      <c r="D8" s="153">
        <f t="shared" si="0"/>
        <v>17.535937382403855</v>
      </c>
    </row>
    <row r="9" spans="1:6">
      <c r="A9" s="35" t="s">
        <v>166</v>
      </c>
      <c r="B9" s="119">
        <v>259245</v>
      </c>
      <c r="C9" s="152">
        <v>1439157</v>
      </c>
      <c r="D9" s="153">
        <f t="shared" si="0"/>
        <v>18.013670502940261</v>
      </c>
    </row>
    <row r="10" spans="1:6">
      <c r="A10" s="35" t="s">
        <v>167</v>
      </c>
      <c r="B10" s="119">
        <v>188702</v>
      </c>
      <c r="C10" s="152">
        <v>1098049</v>
      </c>
      <c r="D10" s="153">
        <f t="shared" si="0"/>
        <v>17.185207581811014</v>
      </c>
    </row>
    <row r="11" spans="1:6">
      <c r="A11" s="35" t="s">
        <v>168</v>
      </c>
      <c r="B11" s="119">
        <v>45301</v>
      </c>
      <c r="C11" s="152">
        <v>390685</v>
      </c>
      <c r="D11" s="153">
        <f t="shared" si="0"/>
        <v>11.595274965765258</v>
      </c>
    </row>
    <row r="12" spans="1:6">
      <c r="A12" s="35" t="s">
        <v>169</v>
      </c>
      <c r="B12" s="119">
        <v>2269603</v>
      </c>
      <c r="C12" s="152">
        <v>13694685</v>
      </c>
      <c r="D12" s="153">
        <f t="shared" si="0"/>
        <v>16.572874805079486</v>
      </c>
    </row>
    <row r="13" spans="1:6">
      <c r="A13" s="35" t="s">
        <v>202</v>
      </c>
      <c r="B13" s="119">
        <v>384970</v>
      </c>
      <c r="C13" s="152">
        <v>1517766</v>
      </c>
      <c r="D13" s="153">
        <f t="shared" si="0"/>
        <v>25.364252460524217</v>
      </c>
    </row>
    <row r="14" spans="1:6">
      <c r="A14" s="35" t="s">
        <v>170</v>
      </c>
      <c r="B14" s="119">
        <v>349187</v>
      </c>
      <c r="C14" s="152">
        <v>1591177</v>
      </c>
      <c r="D14" s="153">
        <f t="shared" si="0"/>
        <v>21.945201570912602</v>
      </c>
    </row>
    <row r="15" spans="1:6">
      <c r="A15" s="35" t="s">
        <v>171</v>
      </c>
      <c r="B15" s="119">
        <v>475648</v>
      </c>
      <c r="C15" s="152">
        <v>2136574</v>
      </c>
      <c r="D15" s="153">
        <f t="shared" si="0"/>
        <v>22.262182353618456</v>
      </c>
    </row>
    <row r="16" spans="1:6">
      <c r="A16" s="35" t="s">
        <v>201</v>
      </c>
      <c r="B16" s="119">
        <v>439263</v>
      </c>
      <c r="C16" s="152">
        <v>1738690</v>
      </c>
      <c r="D16" s="153">
        <f t="shared" si="0"/>
        <v>25.2640206132203</v>
      </c>
    </row>
    <row r="17" spans="1:4">
      <c r="A17" s="35" t="s">
        <v>85</v>
      </c>
      <c r="B17" s="119">
        <v>486492</v>
      </c>
      <c r="C17" s="152">
        <v>1788819</v>
      </c>
      <c r="D17" s="153">
        <f t="shared" si="0"/>
        <v>27.196267481505952</v>
      </c>
    </row>
    <row r="18" spans="1:4">
      <c r="A18" s="35" t="s">
        <v>172</v>
      </c>
      <c r="B18" s="119">
        <v>659227</v>
      </c>
      <c r="C18" s="152">
        <v>2531384</v>
      </c>
      <c r="D18" s="153">
        <f t="shared" si="0"/>
        <v>26.042157175679392</v>
      </c>
    </row>
    <row r="19" spans="1:4">
      <c r="A19" s="35" t="s">
        <v>173</v>
      </c>
      <c r="B19" s="119">
        <v>704330</v>
      </c>
      <c r="C19" s="152">
        <v>3228380</v>
      </c>
      <c r="D19" s="153">
        <f t="shared" si="0"/>
        <v>21.816824537384075</v>
      </c>
    </row>
    <row r="20" spans="1:4">
      <c r="A20" s="35" t="s">
        <v>174</v>
      </c>
      <c r="B20" s="119">
        <v>126985</v>
      </c>
      <c r="C20" s="152">
        <v>670368</v>
      </c>
      <c r="D20" s="153">
        <f t="shared" si="0"/>
        <v>18.942580791445891</v>
      </c>
    </row>
    <row r="21" spans="1:4">
      <c r="A21" s="36" t="s">
        <v>1473</v>
      </c>
      <c r="B21" s="143">
        <f>SUM(B27,B41,B42,B43,B47,B48)</f>
        <v>118135</v>
      </c>
      <c r="C21" s="144">
        <f>SUM(C27,C41,C42,C43,C47,C48)</f>
        <v>450629</v>
      </c>
      <c r="D21" s="153">
        <f t="shared" si="0"/>
        <v>26.215578668927208</v>
      </c>
    </row>
    <row r="22" spans="1:4">
      <c r="A22" s="36" t="s">
        <v>1474</v>
      </c>
      <c r="B22" s="143">
        <f>B28</f>
        <v>63857</v>
      </c>
      <c r="C22" s="144">
        <f>C28</f>
        <v>267816</v>
      </c>
      <c r="D22" s="153">
        <f t="shared" si="0"/>
        <v>23.843609045015981</v>
      </c>
    </row>
    <row r="23" spans="1:4">
      <c r="A23" s="36" t="s">
        <v>1475</v>
      </c>
      <c r="B23" s="143">
        <f>SUM(B29,B31,B34,B35,B36)</f>
        <v>131768</v>
      </c>
      <c r="C23" s="144">
        <f>SUM(C29,C31,C34,C35,C36)</f>
        <v>552281</v>
      </c>
      <c r="D23" s="153">
        <f t="shared" si="0"/>
        <v>23.858868945337608</v>
      </c>
    </row>
    <row r="24" spans="1:4">
      <c r="A24" s="36" t="s">
        <v>1476</v>
      </c>
      <c r="B24" s="143">
        <f>SUM(B30,B33,B37)</f>
        <v>58696</v>
      </c>
      <c r="C24" s="144">
        <f>SUM(C30,C33,C37)</f>
        <v>203955</v>
      </c>
      <c r="D24" s="153">
        <f t="shared" si="0"/>
        <v>28.778897305778234</v>
      </c>
    </row>
    <row r="25" spans="1:4">
      <c r="A25" s="36" t="s">
        <v>1477</v>
      </c>
      <c r="B25" s="143">
        <f>SUM(B38,B39,B40,B46)</f>
        <v>67015</v>
      </c>
      <c r="C25" s="144">
        <f>SUM(C38,C39,C40,C46)</f>
        <v>175391</v>
      </c>
      <c r="D25" s="153">
        <f t="shared" si="0"/>
        <v>38.208916078932212</v>
      </c>
    </row>
    <row r="26" spans="1:4">
      <c r="A26" s="36" t="s">
        <v>1478</v>
      </c>
      <c r="B26" s="143">
        <f>SUM(B32,B44,B45)</f>
        <v>47021</v>
      </c>
      <c r="C26" s="144">
        <f>SUM(C32,C44,C45)</f>
        <v>138747</v>
      </c>
      <c r="D26" s="153">
        <f t="shared" si="0"/>
        <v>33.889741760182204</v>
      </c>
    </row>
    <row r="27" spans="1:4">
      <c r="A27" s="37" t="s">
        <v>1479</v>
      </c>
      <c r="B27" s="149">
        <v>44454</v>
      </c>
      <c r="C27" s="149">
        <v>209890</v>
      </c>
      <c r="D27" s="150">
        <f>B27/C27*100</f>
        <v>21.179665539091904</v>
      </c>
    </row>
    <row r="28" spans="1:4">
      <c r="A28" s="37" t="s">
        <v>1480</v>
      </c>
      <c r="B28" s="149">
        <v>63857</v>
      </c>
      <c r="C28" s="149">
        <v>267816</v>
      </c>
      <c r="D28" s="150">
        <f t="shared" ref="D28:D48" si="1">B28/C28*100</f>
        <v>23.843609045015981</v>
      </c>
    </row>
    <row r="29" spans="1:4">
      <c r="A29" s="37" t="s">
        <v>1481</v>
      </c>
      <c r="B29" s="149">
        <v>53410</v>
      </c>
      <c r="C29" s="149">
        <v>276329</v>
      </c>
      <c r="D29" s="150">
        <f t="shared" si="1"/>
        <v>19.328409251291035</v>
      </c>
    </row>
    <row r="30" spans="1:4">
      <c r="A30" s="37" t="s">
        <v>1482</v>
      </c>
      <c r="B30" s="149">
        <v>29155</v>
      </c>
      <c r="C30" s="149">
        <v>116654</v>
      </c>
      <c r="D30" s="150">
        <f t="shared" si="1"/>
        <v>24.992713494607983</v>
      </c>
    </row>
    <row r="31" spans="1:4">
      <c r="A31" s="37" t="s">
        <v>1483</v>
      </c>
      <c r="B31" s="149">
        <v>25136</v>
      </c>
      <c r="C31" s="149">
        <v>154692</v>
      </c>
      <c r="D31" s="150">
        <f t="shared" si="1"/>
        <v>16.249062653530888</v>
      </c>
    </row>
    <row r="32" spans="1:4">
      <c r="A32" s="37" t="s">
        <v>1484</v>
      </c>
      <c r="B32" s="149">
        <v>15890</v>
      </c>
      <c r="C32" s="149">
        <v>44623</v>
      </c>
      <c r="D32" s="150">
        <f t="shared" si="1"/>
        <v>35.60943907850212</v>
      </c>
    </row>
    <row r="33" spans="1:14">
      <c r="A33" s="37" t="s">
        <v>1485</v>
      </c>
      <c r="B33" s="149">
        <v>10765</v>
      </c>
      <c r="C33" s="149">
        <v>26566</v>
      </c>
      <c r="D33" s="150">
        <f t="shared" si="1"/>
        <v>40.521719491078819</v>
      </c>
    </row>
    <row r="34" spans="1:14">
      <c r="A34" s="37" t="s">
        <v>1486</v>
      </c>
      <c r="B34" s="149">
        <v>9477</v>
      </c>
      <c r="C34" s="149">
        <v>24025</v>
      </c>
      <c r="D34" s="150">
        <f t="shared" si="1"/>
        <v>39.446409989594173</v>
      </c>
    </row>
    <row r="35" spans="1:14">
      <c r="A35" s="37" t="s">
        <v>1487</v>
      </c>
      <c r="B35" s="149">
        <v>27498</v>
      </c>
      <c r="C35" s="149">
        <v>60190</v>
      </c>
      <c r="D35" s="150">
        <f t="shared" si="1"/>
        <v>45.685329789001493</v>
      </c>
    </row>
    <row r="36" spans="1:14">
      <c r="A36" s="37" t="s">
        <v>1488</v>
      </c>
      <c r="B36" s="149">
        <v>16247</v>
      </c>
      <c r="C36" s="149">
        <v>37045</v>
      </c>
      <c r="D36" s="150">
        <f t="shared" si="1"/>
        <v>43.857470643811581</v>
      </c>
    </row>
    <row r="37" spans="1:14">
      <c r="A37" s="37" t="s">
        <v>1489</v>
      </c>
      <c r="B37" s="149">
        <v>18776</v>
      </c>
      <c r="C37" s="149">
        <v>60735</v>
      </c>
      <c r="D37" s="150">
        <f t="shared" si="1"/>
        <v>30.914629126533299</v>
      </c>
    </row>
    <row r="38" spans="1:14">
      <c r="A38" s="37" t="s">
        <v>1490</v>
      </c>
      <c r="B38" s="149">
        <v>13479</v>
      </c>
      <c r="C38" s="149">
        <v>34451</v>
      </c>
      <c r="D38" s="150">
        <f t="shared" si="1"/>
        <v>39.125134248643</v>
      </c>
    </row>
    <row r="39" spans="1:14">
      <c r="A39" s="37" t="s">
        <v>1491</v>
      </c>
      <c r="B39" s="149">
        <v>12685</v>
      </c>
      <c r="C39" s="149">
        <v>32189</v>
      </c>
      <c r="D39" s="150">
        <f t="shared" si="1"/>
        <v>39.40787225449688</v>
      </c>
    </row>
    <row r="40" spans="1:14">
      <c r="A40" s="37" t="s">
        <v>1492</v>
      </c>
      <c r="B40" s="149">
        <v>23771</v>
      </c>
      <c r="C40" s="149">
        <v>63120</v>
      </c>
      <c r="D40" s="150">
        <f t="shared" si="1"/>
        <v>37.660012674271229</v>
      </c>
    </row>
    <row r="41" spans="1:14">
      <c r="A41" s="37" t="s">
        <v>1493</v>
      </c>
      <c r="B41" s="149">
        <v>15642</v>
      </c>
      <c r="C41" s="149">
        <v>51391</v>
      </c>
      <c r="D41" s="150">
        <f t="shared" si="1"/>
        <v>30.43723609192271</v>
      </c>
    </row>
    <row r="42" spans="1:14">
      <c r="A42" s="37" t="s">
        <v>1494</v>
      </c>
      <c r="B42" s="149">
        <v>19592</v>
      </c>
      <c r="C42" s="149">
        <v>92687</v>
      </c>
      <c r="D42" s="150">
        <f t="shared" si="1"/>
        <v>21.13780789107426</v>
      </c>
    </row>
    <row r="43" spans="1:14">
      <c r="A43" s="37" t="s">
        <v>1495</v>
      </c>
      <c r="B43" s="149">
        <v>12410</v>
      </c>
      <c r="C43" s="149">
        <v>30010</v>
      </c>
      <c r="D43" s="150">
        <f t="shared" si="1"/>
        <v>41.352882372542489</v>
      </c>
    </row>
    <row r="44" spans="1:14">
      <c r="A44" s="37" t="s">
        <v>1496</v>
      </c>
      <c r="B44" s="149">
        <v>16677</v>
      </c>
      <c r="C44" s="149">
        <v>52098</v>
      </c>
      <c r="D44" s="150">
        <f t="shared" si="1"/>
        <v>32.010825751468388</v>
      </c>
    </row>
    <row r="45" spans="1:14">
      <c r="A45" s="37" t="s">
        <v>1497</v>
      </c>
      <c r="B45" s="149">
        <v>14454</v>
      </c>
      <c r="C45" s="149">
        <v>42026</v>
      </c>
      <c r="D45" s="150">
        <f t="shared" si="1"/>
        <v>34.392994812734976</v>
      </c>
    </row>
    <row r="46" spans="1:14">
      <c r="A46" s="37" t="s">
        <v>1498</v>
      </c>
      <c r="B46" s="149">
        <v>17080</v>
      </c>
      <c r="C46" s="149">
        <v>45631</v>
      </c>
      <c r="D46" s="150">
        <f t="shared" si="1"/>
        <v>37.430694045714539</v>
      </c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>
      <c r="A47" s="37" t="s">
        <v>1499</v>
      </c>
      <c r="B47" s="149">
        <v>10745</v>
      </c>
      <c r="C47" s="149">
        <v>28478</v>
      </c>
      <c r="D47" s="150">
        <f t="shared" si="1"/>
        <v>37.730879977526513</v>
      </c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>
      <c r="A48" s="37" t="s">
        <v>1500</v>
      </c>
      <c r="B48" s="151">
        <v>15292</v>
      </c>
      <c r="C48" s="151">
        <v>38173</v>
      </c>
      <c r="D48" s="150">
        <f t="shared" si="1"/>
        <v>40.059728080056587</v>
      </c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>
      <c r="A49" s="183" t="s">
        <v>1533</v>
      </c>
      <c r="B49" s="184"/>
      <c r="C49" s="184"/>
      <c r="D49" s="185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>
      <c r="E55" s="9"/>
      <c r="F55" s="9"/>
      <c r="G55" s="9"/>
      <c r="H55" s="9"/>
      <c r="I55" s="9"/>
      <c r="J55" s="9"/>
      <c r="K55" s="9"/>
      <c r="L55" s="9"/>
      <c r="M55" s="9"/>
      <c r="N55" s="9"/>
    </row>
  </sheetData>
  <mergeCells count="2">
    <mergeCell ref="A1:D1"/>
    <mergeCell ref="A49:D49"/>
  </mergeCells>
  <phoneticPr fontId="4" type="noConversion"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E25" sqref="E25"/>
    </sheetView>
  </sheetViews>
  <sheetFormatPr defaultRowHeight="16.5"/>
  <cols>
    <col min="1" max="1" width="15.125" bestFit="1" customWidth="1"/>
    <col min="2" max="2" width="31.75" customWidth="1"/>
    <col min="3" max="3" width="24.125" customWidth="1"/>
    <col min="5" max="5" width="17.125" bestFit="1" customWidth="1"/>
  </cols>
  <sheetData>
    <row r="1" spans="1:5" ht="24">
      <c r="A1" s="267" t="s">
        <v>1732</v>
      </c>
      <c r="B1" s="268"/>
      <c r="C1" s="269"/>
      <c r="D1" s="1" t="s">
        <v>1708</v>
      </c>
      <c r="E1" s="1" t="s">
        <v>1571</v>
      </c>
    </row>
    <row r="2" spans="1:5">
      <c r="A2" s="86" t="s">
        <v>282</v>
      </c>
      <c r="B2" s="58" t="s">
        <v>430</v>
      </c>
      <c r="C2" s="58" t="s">
        <v>431</v>
      </c>
    </row>
    <row r="3" spans="1:5">
      <c r="A3" s="35" t="s">
        <v>86</v>
      </c>
      <c r="B3" s="13">
        <v>51.797507367795262</v>
      </c>
      <c r="C3" s="13">
        <v>71.06323814284822</v>
      </c>
    </row>
    <row r="4" spans="1:5">
      <c r="A4" s="35" t="s">
        <v>161</v>
      </c>
      <c r="B4" s="13">
        <v>51.644365551771706</v>
      </c>
      <c r="C4" s="13">
        <v>69.770055325034576</v>
      </c>
    </row>
    <row r="5" spans="1:5">
      <c r="A5" s="35" t="s">
        <v>162</v>
      </c>
      <c r="B5" s="13">
        <v>58.612521150592215</v>
      </c>
      <c r="C5" s="13">
        <v>77.117000646412421</v>
      </c>
    </row>
    <row r="6" spans="1:5">
      <c r="A6" s="35" t="s">
        <v>163</v>
      </c>
      <c r="B6" s="13">
        <v>55.401211762967343</v>
      </c>
      <c r="C6" s="13">
        <v>74.019138755980862</v>
      </c>
    </row>
    <row r="7" spans="1:5">
      <c r="A7" s="35" t="s">
        <v>164</v>
      </c>
      <c r="B7" s="13">
        <v>54.372177055103897</v>
      </c>
      <c r="C7" s="13">
        <v>71.506352087114337</v>
      </c>
    </row>
    <row r="8" spans="1:5">
      <c r="A8" s="35" t="s">
        <v>165</v>
      </c>
      <c r="B8" s="13">
        <v>52.394526795895104</v>
      </c>
      <c r="C8" s="13">
        <v>68.818105616093888</v>
      </c>
    </row>
    <row r="9" spans="1:5">
      <c r="A9" s="35" t="s">
        <v>166</v>
      </c>
      <c r="B9" s="13">
        <v>55.753145427707885</v>
      </c>
      <c r="C9" s="13">
        <v>75.452609158679451</v>
      </c>
    </row>
    <row r="10" spans="1:5">
      <c r="A10" s="35" t="s">
        <v>167</v>
      </c>
      <c r="B10" s="13">
        <v>52.023033792998937</v>
      </c>
      <c r="C10" s="13">
        <v>76.681127982646444</v>
      </c>
    </row>
    <row r="11" spans="1:5">
      <c r="A11" s="35" t="s">
        <v>168</v>
      </c>
      <c r="B11" s="13">
        <v>43.108601793424114</v>
      </c>
      <c r="C11" s="13">
        <v>62.439024390243901</v>
      </c>
    </row>
    <row r="12" spans="1:5">
      <c r="A12" s="35" t="s">
        <v>169</v>
      </c>
      <c r="B12" s="13">
        <v>49.177966227555579</v>
      </c>
      <c r="C12" s="13">
        <v>69.470366479204003</v>
      </c>
    </row>
    <row r="13" spans="1:5">
      <c r="A13" s="35" t="s">
        <v>202</v>
      </c>
      <c r="B13" s="13">
        <v>51.551099679806832</v>
      </c>
      <c r="C13" s="13">
        <v>68.800682885189929</v>
      </c>
    </row>
    <row r="14" spans="1:5">
      <c r="A14" s="35" t="s">
        <v>170</v>
      </c>
      <c r="B14" s="13">
        <v>49.039391010149821</v>
      </c>
      <c r="C14" s="13">
        <v>70.265638389031707</v>
      </c>
    </row>
    <row r="15" spans="1:5">
      <c r="A15" s="35" t="s">
        <v>171</v>
      </c>
      <c r="B15" s="13">
        <v>53.197794057124057</v>
      </c>
      <c r="C15" s="13">
        <v>72.903404373097146</v>
      </c>
    </row>
    <row r="16" spans="1:5">
      <c r="A16" s="35" t="s">
        <v>201</v>
      </c>
      <c r="B16" s="13">
        <v>53.189544113369067</v>
      </c>
      <c r="C16" s="13">
        <v>69.733091474475245</v>
      </c>
    </row>
    <row r="17" spans="1:3">
      <c r="A17" s="35" t="s">
        <v>85</v>
      </c>
      <c r="B17" s="13">
        <v>51.630855935188457</v>
      </c>
      <c r="C17" s="13">
        <v>71.082089552238799</v>
      </c>
    </row>
    <row r="18" spans="1:3">
      <c r="A18" s="35" t="s">
        <v>172</v>
      </c>
      <c r="B18" s="13">
        <v>50.621139809096015</v>
      </c>
      <c r="C18" s="13">
        <v>72.61020307082714</v>
      </c>
    </row>
    <row r="19" spans="1:3">
      <c r="A19" s="35" t="s">
        <v>173</v>
      </c>
      <c r="B19" s="13">
        <v>51.586305039343713</v>
      </c>
      <c r="C19" s="13">
        <v>71.833709313567525</v>
      </c>
    </row>
    <row r="20" spans="1:3">
      <c r="A20" s="35" t="s">
        <v>174</v>
      </c>
      <c r="B20" s="13">
        <v>53.400245800901267</v>
      </c>
      <c r="C20" s="13">
        <v>73.862815884476532</v>
      </c>
    </row>
    <row r="21" spans="1:3">
      <c r="A21" s="36" t="s">
        <v>1473</v>
      </c>
      <c r="B21" s="13">
        <v>56.407399153108983</v>
      </c>
      <c r="C21" s="13">
        <v>74.337517433751742</v>
      </c>
    </row>
    <row r="22" spans="1:3">
      <c r="A22" s="36" t="s">
        <v>1474</v>
      </c>
      <c r="B22" s="13">
        <v>46.618625277161861</v>
      </c>
      <c r="C22" s="13">
        <v>74.400000000000006</v>
      </c>
    </row>
    <row r="23" spans="1:3">
      <c r="A23" s="36" t="s">
        <v>1475</v>
      </c>
      <c r="B23" s="13">
        <v>46.697566628041713</v>
      </c>
      <c r="C23" s="13">
        <v>66.964285714285708</v>
      </c>
    </row>
    <row r="24" spans="1:3">
      <c r="A24" s="36" t="s">
        <v>1476</v>
      </c>
      <c r="B24" s="13">
        <v>58.479943701618573</v>
      </c>
      <c r="C24" s="13">
        <v>73.333333333333329</v>
      </c>
    </row>
    <row r="25" spans="1:3">
      <c r="A25" s="36" t="s">
        <v>1477</v>
      </c>
      <c r="B25" s="13">
        <v>43.486973947895791</v>
      </c>
      <c r="C25" s="13">
        <v>57.26495726495726</v>
      </c>
    </row>
    <row r="26" spans="1:3">
      <c r="A26" s="36" t="s">
        <v>1478</v>
      </c>
      <c r="B26" s="13">
        <v>57.863247863247871</v>
      </c>
      <c r="C26" s="13">
        <v>75</v>
      </c>
    </row>
    <row r="27" spans="1:3">
      <c r="A27" s="37" t="s">
        <v>1479</v>
      </c>
      <c r="B27" s="13">
        <v>55.689176688251621</v>
      </c>
      <c r="C27" s="13">
        <v>75.221238938053091</v>
      </c>
    </row>
    <row r="28" spans="1:3">
      <c r="A28" s="37" t="s">
        <v>1480</v>
      </c>
      <c r="B28" s="13">
        <v>46.618625277161861</v>
      </c>
      <c r="C28" s="13">
        <v>74.400000000000006</v>
      </c>
    </row>
    <row r="29" spans="1:3">
      <c r="A29" s="37" t="s">
        <v>1481</v>
      </c>
      <c r="B29" s="13">
        <v>46.188954815152897</v>
      </c>
      <c r="C29" s="13">
        <v>67.236467236467234</v>
      </c>
    </row>
    <row r="30" spans="1:3">
      <c r="A30" s="37" t="s">
        <v>371</v>
      </c>
      <c r="B30" s="13">
        <v>58.867362146050674</v>
      </c>
      <c r="C30" s="13">
        <v>75.609756097560975</v>
      </c>
    </row>
    <row r="31" spans="1:3">
      <c r="A31" s="37" t="s">
        <v>1483</v>
      </c>
      <c r="B31" s="13">
        <v>47.484276729559753</v>
      </c>
      <c r="C31" s="13">
        <v>71.917808219178085</v>
      </c>
    </row>
    <row r="32" spans="1:3">
      <c r="A32" s="37" t="s">
        <v>372</v>
      </c>
      <c r="B32" s="13">
        <v>60.321715817694368</v>
      </c>
      <c r="C32" s="13">
        <v>71.186440677966104</v>
      </c>
    </row>
    <row r="33" spans="1:3">
      <c r="A33" s="37" t="s">
        <v>369</v>
      </c>
      <c r="B33" s="13">
        <v>50.390625</v>
      </c>
      <c r="C33" s="13">
        <v>65.853658536585371</v>
      </c>
    </row>
    <row r="34" spans="1:3">
      <c r="A34" s="37" t="s">
        <v>370</v>
      </c>
      <c r="B34" s="13">
        <v>51.83946488294314</v>
      </c>
      <c r="C34" s="13">
        <v>65.384615384615387</v>
      </c>
    </row>
    <row r="35" spans="1:3">
      <c r="A35" s="37" t="s">
        <v>368</v>
      </c>
      <c r="B35" s="13">
        <v>40.421052631578945</v>
      </c>
      <c r="C35" s="13">
        <v>54.901960784313729</v>
      </c>
    </row>
    <row r="36" spans="1:3">
      <c r="A36" s="37" t="s">
        <v>374</v>
      </c>
      <c r="B36" s="13">
        <v>51.262626262626263</v>
      </c>
      <c r="C36" s="13">
        <v>65.277777777777786</v>
      </c>
    </row>
    <row r="37" spans="1:3">
      <c r="A37" s="37" t="s">
        <v>1489</v>
      </c>
      <c r="B37" s="13">
        <v>62.145748987854255</v>
      </c>
      <c r="C37" s="13">
        <v>75.438596491228068</v>
      </c>
    </row>
    <row r="38" spans="1:3">
      <c r="A38" s="37" t="s">
        <v>380</v>
      </c>
      <c r="B38" s="13">
        <v>45.5026455026455</v>
      </c>
      <c r="C38" s="13">
        <v>42.307692307692307</v>
      </c>
    </row>
    <row r="39" spans="1:3">
      <c r="A39" s="37" t="s">
        <v>367</v>
      </c>
      <c r="B39" s="13">
        <v>46.153846153846153</v>
      </c>
      <c r="C39" s="13">
        <v>60.869565217391312</v>
      </c>
    </row>
    <row r="40" spans="1:3">
      <c r="A40" s="37" t="s">
        <v>383</v>
      </c>
      <c r="B40" s="13">
        <v>49.709302325581397</v>
      </c>
      <c r="C40" s="13">
        <v>78.260869565217391</v>
      </c>
    </row>
    <row r="41" spans="1:3">
      <c r="A41" s="37" t="s">
        <v>377</v>
      </c>
      <c r="B41" s="13">
        <v>56.984478935698448</v>
      </c>
      <c r="C41" s="13">
        <v>70.731707317073173</v>
      </c>
    </row>
    <row r="42" spans="1:3">
      <c r="A42" s="37" t="s">
        <v>373</v>
      </c>
      <c r="B42" s="13">
        <v>56.801007556675067</v>
      </c>
      <c r="C42" s="13">
        <v>77.443609022556387</v>
      </c>
    </row>
    <row r="43" spans="1:3">
      <c r="A43" s="37" t="s">
        <v>382</v>
      </c>
      <c r="B43" s="13">
        <v>62.962962962962962</v>
      </c>
      <c r="C43" s="13">
        <v>79.411764705882348</v>
      </c>
    </row>
    <row r="44" spans="1:3">
      <c r="A44" s="37" t="s">
        <v>376</v>
      </c>
      <c r="B44" s="13">
        <v>64.150943396226424</v>
      </c>
      <c r="C44" s="13">
        <v>81.632653061224474</v>
      </c>
    </row>
    <row r="45" spans="1:3">
      <c r="A45" s="37" t="s">
        <v>379</v>
      </c>
      <c r="B45" s="13">
        <v>51.774530271398746</v>
      </c>
      <c r="C45" s="13">
        <v>74</v>
      </c>
    </row>
    <row r="46" spans="1:3">
      <c r="A46" s="37" t="s">
        <v>378</v>
      </c>
      <c r="B46" s="13">
        <v>31.517509727626457</v>
      </c>
      <c r="C46" s="13">
        <v>27.27272727272727</v>
      </c>
    </row>
    <row r="47" spans="1:3">
      <c r="A47" s="37" t="s">
        <v>381</v>
      </c>
      <c r="B47" s="13">
        <v>55.621301775147927</v>
      </c>
      <c r="C47" s="13">
        <v>63.636363636363633</v>
      </c>
    </row>
    <row r="48" spans="1:3">
      <c r="A48" s="37" t="s">
        <v>375</v>
      </c>
      <c r="B48" s="13">
        <v>55.296610169491522</v>
      </c>
      <c r="C48" s="13">
        <v>74.324324324324323</v>
      </c>
    </row>
    <row r="49" spans="1:3">
      <c r="A49" s="270" t="s">
        <v>1676</v>
      </c>
      <c r="B49" s="270"/>
      <c r="C49" s="270"/>
    </row>
  </sheetData>
  <mergeCells count="2">
    <mergeCell ref="A1:C1"/>
    <mergeCell ref="A49:C49"/>
  </mergeCells>
  <phoneticPr fontId="4" type="noConversion"/>
  <conditionalFormatting sqref="B3:C48">
    <cfRule type="cellIs" dxfId="101" priority="19" operator="equal">
      <formula>"b"</formula>
    </cfRule>
    <cfRule type="cellIs" dxfId="100" priority="20" operator="equal">
      <formula>"a"</formula>
    </cfRule>
  </conditionalFormatting>
  <conditionalFormatting sqref="A4:A20">
    <cfRule type="cellIs" dxfId="99" priority="5" operator="equal">
      <formula>"b"</formula>
    </cfRule>
    <cfRule type="cellIs" dxfId="98" priority="6" operator="equal">
      <formula>"a"</formula>
    </cfRule>
  </conditionalFormatting>
  <conditionalFormatting sqref="A1 B2:C2">
    <cfRule type="cellIs" dxfId="97" priority="7" operator="equal">
      <formula>"b"</formula>
    </cfRule>
    <cfRule type="cellIs" dxfId="96" priority="8" operator="equal">
      <formula>"a"</formula>
    </cfRule>
  </conditionalFormatting>
  <conditionalFormatting sqref="A21:A26">
    <cfRule type="cellIs" dxfId="95" priority="3" operator="equal">
      <formula>"b"</formula>
    </cfRule>
    <cfRule type="cellIs" dxfId="94" priority="4" operator="equal">
      <formula>"a"</formula>
    </cfRule>
  </conditionalFormatting>
  <conditionalFormatting sqref="A27:A48">
    <cfRule type="cellIs" dxfId="93" priority="1" operator="equal">
      <formula>"b"</formula>
    </cfRule>
    <cfRule type="cellIs" dxfId="92" priority="2" operator="equal">
      <formula>"a"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selection activeCell="A2" sqref="A2:G50"/>
    </sheetView>
  </sheetViews>
  <sheetFormatPr defaultRowHeight="16.5"/>
  <cols>
    <col min="1" max="1" width="15.125" bestFit="1" customWidth="1"/>
    <col min="2" max="2" width="18.75" bestFit="1" customWidth="1"/>
    <col min="4" max="4" width="18.75" bestFit="1" customWidth="1"/>
    <col min="6" max="6" width="18.75" bestFit="1" customWidth="1"/>
    <col min="9" max="9" width="17.125" bestFit="1" customWidth="1"/>
  </cols>
  <sheetData>
    <row r="1" spans="1:20" ht="24">
      <c r="A1" s="272" t="s">
        <v>1438</v>
      </c>
      <c r="B1" s="273"/>
      <c r="C1" s="273"/>
      <c r="D1" s="273"/>
      <c r="E1" s="273"/>
      <c r="F1" s="273"/>
      <c r="G1" s="274"/>
      <c r="H1" s="1" t="s">
        <v>1708</v>
      </c>
      <c r="I1" s="1" t="s">
        <v>1571</v>
      </c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>
      <c r="A2" s="177" t="s">
        <v>1667</v>
      </c>
      <c r="B2" s="207" t="s">
        <v>1450</v>
      </c>
      <c r="C2" s="208"/>
      <c r="D2" s="177" t="s">
        <v>1451</v>
      </c>
      <c r="E2" s="177"/>
      <c r="F2" s="177" t="s">
        <v>1452</v>
      </c>
      <c r="G2" s="177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>
      <c r="A3" s="177"/>
      <c r="B3" s="86" t="s">
        <v>1448</v>
      </c>
      <c r="C3" s="86" t="s">
        <v>1449</v>
      </c>
      <c r="D3" s="86" t="s">
        <v>1448</v>
      </c>
      <c r="E3" s="86" t="s">
        <v>1449</v>
      </c>
      <c r="F3" s="86" t="s">
        <v>1448</v>
      </c>
      <c r="G3" s="86" t="s">
        <v>1449</v>
      </c>
      <c r="K3" s="14"/>
      <c r="L3" s="271"/>
      <c r="M3" s="271"/>
      <c r="N3" s="14"/>
      <c r="O3" s="14"/>
      <c r="P3" s="14"/>
      <c r="Q3" s="14"/>
      <c r="R3" s="14"/>
      <c r="S3" s="14"/>
      <c r="T3" s="14"/>
    </row>
    <row r="4" spans="1:20">
      <c r="A4" s="35" t="s">
        <v>86</v>
      </c>
      <c r="B4" s="13">
        <v>3.8481350222814834</v>
      </c>
      <c r="C4" s="13">
        <v>6.3102551984877131</v>
      </c>
      <c r="D4" s="13">
        <v>4.4396466587268524</v>
      </c>
      <c r="E4" s="13">
        <v>7.3751796538149108</v>
      </c>
      <c r="F4" s="13">
        <v>2.3601542476898119</v>
      </c>
      <c r="G4" s="13">
        <v>3.0557717250324252</v>
      </c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>
      <c r="A5" s="35" t="s">
        <v>161</v>
      </c>
      <c r="B5" s="13">
        <v>3.6298182850228922</v>
      </c>
      <c r="C5" s="13">
        <v>6.0087041976695215</v>
      </c>
      <c r="D5" s="13">
        <v>3.8955400985944033</v>
      </c>
      <c r="E5" s="13">
        <v>6.690871369294606</v>
      </c>
      <c r="F5" s="13">
        <v>2.693270928275239</v>
      </c>
      <c r="G5" s="13">
        <v>3.1275720164609053</v>
      </c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>
      <c r="A6" s="35" t="s">
        <v>162</v>
      </c>
      <c r="B6" s="13">
        <v>3.0188261963342824</v>
      </c>
      <c r="C6" s="13">
        <v>5.443548387096774</v>
      </c>
      <c r="D6" s="13">
        <v>3.3765745440872346</v>
      </c>
      <c r="E6" s="13">
        <v>6.1732385261797029</v>
      </c>
      <c r="F6" s="13">
        <v>2.1773506872643229</v>
      </c>
      <c r="G6" s="13">
        <v>2.9090909090909092</v>
      </c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>
      <c r="A7" s="35" t="s">
        <v>163</v>
      </c>
      <c r="B7" s="13">
        <v>3.5175539471014003</v>
      </c>
      <c r="C7" s="13">
        <v>11.505039972193256</v>
      </c>
      <c r="D7" s="13">
        <v>3.728880350721639</v>
      </c>
      <c r="E7" s="13">
        <v>12.48803827751196</v>
      </c>
      <c r="F7" s="13">
        <v>3.6741861407537488</v>
      </c>
      <c r="G7" s="13">
        <v>9.65034965034965</v>
      </c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>
      <c r="A8" s="35" t="s">
        <v>164</v>
      </c>
      <c r="B8" s="13">
        <v>3.3893362643278522</v>
      </c>
      <c r="C8" s="13">
        <v>5.8604265893559742</v>
      </c>
      <c r="D8" s="13">
        <v>3.7037037037037033</v>
      </c>
      <c r="E8" s="13">
        <v>6.3520871143375679</v>
      </c>
      <c r="F8" s="13">
        <v>2.4076380240763804</v>
      </c>
      <c r="G8" s="13">
        <v>3.7652270210409746</v>
      </c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>
      <c r="A9" s="35" t="s">
        <v>165</v>
      </c>
      <c r="B9" s="13">
        <v>5.2047189451769604</v>
      </c>
      <c r="C9" s="13">
        <v>6.8909386869234934</v>
      </c>
      <c r="D9" s="13">
        <v>7.1721778791334092</v>
      </c>
      <c r="E9" s="13">
        <v>9.2204526404023479</v>
      </c>
      <c r="F9" s="13">
        <v>2.05159455616494</v>
      </c>
      <c r="G9" s="13">
        <v>2.72</v>
      </c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s="35" t="s">
        <v>166</v>
      </c>
      <c r="B10" s="13">
        <v>1.856403284003556</v>
      </c>
      <c r="C10" s="13">
        <v>2.7765912003417341</v>
      </c>
      <c r="D10" s="13">
        <v>2.0454066212131861</v>
      </c>
      <c r="E10" s="13">
        <v>3.2481363152289675</v>
      </c>
      <c r="F10" s="13">
        <v>1.2670807453416149</v>
      </c>
      <c r="G10" s="13">
        <v>0.95465393794749409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>
      <c r="A11" s="35" t="s">
        <v>167</v>
      </c>
      <c r="B11" s="13">
        <v>1.7995596822054178</v>
      </c>
      <c r="C11" s="13">
        <v>4.6969696969696964</v>
      </c>
      <c r="D11" s="13">
        <v>2.2276102439763599</v>
      </c>
      <c r="E11" s="13">
        <v>5.8568329718004337</v>
      </c>
      <c r="F11" s="13">
        <v>0.99677513925535044</v>
      </c>
      <c r="G11" s="13">
        <v>1.837270341207349</v>
      </c>
      <c r="K11" s="14"/>
      <c r="L11" s="14"/>
      <c r="M11" s="271"/>
      <c r="N11" s="271"/>
      <c r="O11" s="271"/>
      <c r="P11" s="271"/>
      <c r="Q11" s="271"/>
      <c r="R11" s="271"/>
      <c r="S11" s="14"/>
      <c r="T11" s="14"/>
    </row>
    <row r="12" spans="1:20">
      <c r="A12" s="35" t="s">
        <v>168</v>
      </c>
      <c r="B12" s="13">
        <v>2.546523016650343</v>
      </c>
      <c r="C12" s="13">
        <v>3.5294117647058822</v>
      </c>
      <c r="D12" s="13">
        <v>2.8229823978744606</v>
      </c>
      <c r="E12" s="13">
        <v>3.4146341463414638</v>
      </c>
      <c r="F12" s="13">
        <v>1.9007391763463568</v>
      </c>
      <c r="G12" s="13">
        <v>4.3478260869565215</v>
      </c>
      <c r="K12" s="14"/>
      <c r="L12" s="14"/>
      <c r="M12" s="271"/>
      <c r="N12" s="271"/>
      <c r="O12" s="271"/>
      <c r="P12" s="271"/>
      <c r="Q12" s="271"/>
      <c r="R12" s="271"/>
      <c r="S12" s="14"/>
      <c r="T12" s="14"/>
    </row>
    <row r="13" spans="1:20">
      <c r="A13" s="35" t="s">
        <v>169</v>
      </c>
      <c r="B13" s="13">
        <v>3.0861727901135785</v>
      </c>
      <c r="C13" s="13">
        <v>4.8129119813881349</v>
      </c>
      <c r="D13" s="13">
        <v>3.5220471388472223</v>
      </c>
      <c r="E13" s="13">
        <v>5.6424201223657375</v>
      </c>
      <c r="F13" s="13">
        <v>1.778823280647037</v>
      </c>
      <c r="G13" s="13">
        <v>1.7805582290664099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>
      <c r="A14" s="35" t="s">
        <v>202</v>
      </c>
      <c r="B14" s="13">
        <v>4.1235621789770676</v>
      </c>
      <c r="C14" s="13">
        <v>6.25</v>
      </c>
      <c r="D14" s="13">
        <v>5.2333210855073222</v>
      </c>
      <c r="E14" s="13">
        <v>8.0665813060179268</v>
      </c>
      <c r="F14" s="13">
        <v>1.6196997629707666</v>
      </c>
      <c r="G14" s="13">
        <v>1.8161180476730987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>
      <c r="A15" s="35" t="s">
        <v>170</v>
      </c>
      <c r="B15" s="13">
        <v>4.3316609926536467</v>
      </c>
      <c r="C15" s="13">
        <v>5.1712779973649532</v>
      </c>
      <c r="D15" s="13">
        <v>5.0628322861285646</v>
      </c>
      <c r="E15" s="13">
        <v>5.9982862039417304</v>
      </c>
      <c r="F15" s="13">
        <v>2.2186365469947562</v>
      </c>
      <c r="G15" s="13">
        <v>2.5602409638554215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>
      <c r="A16" s="35" t="s">
        <v>171</v>
      </c>
      <c r="B16" s="13">
        <v>5.8060429118351831</v>
      </c>
      <c r="C16" s="13">
        <v>8.6844708209693362</v>
      </c>
      <c r="D16" s="13">
        <v>7.6837599802452878</v>
      </c>
      <c r="E16" s="13">
        <v>11.403265983946859</v>
      </c>
      <c r="F16" s="13">
        <v>1.8224117875145405</v>
      </c>
      <c r="G16" s="13">
        <v>1.6516516516516515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>
      <c r="A17" s="35" t="s">
        <v>201</v>
      </c>
      <c r="B17" s="13">
        <v>5.5416098226466577</v>
      </c>
      <c r="C17" s="13">
        <v>7.7944572748267884</v>
      </c>
      <c r="D17" s="13">
        <v>6.7198603665378389</v>
      </c>
      <c r="E17" s="13">
        <v>9.1992744234257575</v>
      </c>
      <c r="F17" s="13">
        <v>3.2419633913122663</v>
      </c>
      <c r="G17" s="13">
        <v>3.7360890302066778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>
      <c r="A18" s="35" t="s">
        <v>85</v>
      </c>
      <c r="B18" s="13">
        <v>6.4350166218141522</v>
      </c>
      <c r="C18" s="13">
        <v>7.89975483519477</v>
      </c>
      <c r="D18" s="13">
        <v>8.6438886932018324</v>
      </c>
      <c r="E18" s="13">
        <v>11.42723880597015</v>
      </c>
      <c r="F18" s="13">
        <v>3.5367825383993532</v>
      </c>
      <c r="G18" s="13">
        <v>3.0716723549488054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>
      <c r="A19" s="35" t="s">
        <v>172</v>
      </c>
      <c r="B19" s="13">
        <v>5.0196133699762759</v>
      </c>
      <c r="C19" s="13">
        <v>8.2540821819486805</v>
      </c>
      <c r="D19" s="13">
        <v>6.2254351487928128</v>
      </c>
      <c r="E19" s="13">
        <v>9.6087171867261034</v>
      </c>
      <c r="F19" s="13">
        <v>2.7135079959169786</v>
      </c>
      <c r="G19" s="13">
        <v>4.9067035245335164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>
      <c r="A20" s="35" t="s">
        <v>173</v>
      </c>
      <c r="B20" s="13">
        <v>3.6491246941135342</v>
      </c>
      <c r="C20" s="13">
        <v>7.0855904658721558</v>
      </c>
      <c r="D20" s="13">
        <v>4.3319939728779513</v>
      </c>
      <c r="E20" s="13">
        <v>8.5723493393490173</v>
      </c>
      <c r="F20" s="13">
        <v>2.536761544414825</v>
      </c>
      <c r="G20" s="13">
        <v>4.1000694927032661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>
      <c r="A21" s="35" t="s">
        <v>174</v>
      </c>
      <c r="B21" s="13">
        <v>4.8611676573568925</v>
      </c>
      <c r="C21" s="13">
        <v>6.4927184466019412</v>
      </c>
      <c r="D21" s="13">
        <v>5.4178615321589509</v>
      </c>
      <c r="E21" s="13">
        <v>7.4368231046931408</v>
      </c>
      <c r="F21" s="13">
        <v>2.6020637056976224</v>
      </c>
      <c r="G21" s="13">
        <v>1.2345679012345678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>
      <c r="A22" s="36" t="s">
        <v>1473</v>
      </c>
      <c r="B22" s="13">
        <v>6.7127746135069168</v>
      </c>
      <c r="C22" s="13">
        <v>6.2088428974600189</v>
      </c>
      <c r="D22" s="13">
        <v>8.3351905504791617</v>
      </c>
      <c r="E22" s="13">
        <v>8.2287308228730822</v>
      </c>
      <c r="F22" s="13">
        <v>3.9682539682539679</v>
      </c>
      <c r="G22" s="13">
        <v>2.1084337349397591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>
      <c r="A23" s="36" t="s">
        <v>1474</v>
      </c>
      <c r="B23" s="13">
        <v>9.1159270725834194</v>
      </c>
      <c r="C23" s="13">
        <v>13.888888888888888</v>
      </c>
      <c r="D23" s="13">
        <v>12.195121951219512</v>
      </c>
      <c r="E23" s="13">
        <v>20</v>
      </c>
      <c r="F23" s="13">
        <v>4.0201005025125625</v>
      </c>
      <c r="G23" s="13">
        <v>3.6496350364963495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>
      <c r="A24" s="36" t="s">
        <v>1475</v>
      </c>
      <c r="B24" s="13">
        <v>6.8941406796252274</v>
      </c>
      <c r="C24" s="13">
        <v>9.9913119026933099</v>
      </c>
      <c r="D24" s="13">
        <v>8.9687137891077651</v>
      </c>
      <c r="E24" s="13">
        <v>14.583333333333334</v>
      </c>
      <c r="F24" s="13">
        <v>3.8689301223845249</v>
      </c>
      <c r="G24" s="13">
        <v>3.6637931034482754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>
      <c r="A25" s="36" t="s">
        <v>1476</v>
      </c>
      <c r="B25" s="13">
        <v>4.1263940520446099</v>
      </c>
      <c r="C25" s="13">
        <v>5.4878048780487809</v>
      </c>
      <c r="D25" s="13">
        <v>5.7002111189303308</v>
      </c>
      <c r="E25" s="13">
        <v>7.7777777777777777</v>
      </c>
      <c r="F25" s="13">
        <v>2.2281639928698751</v>
      </c>
      <c r="G25" s="13">
        <v>2.9197080291970803</v>
      </c>
      <c r="M25" s="9"/>
      <c r="N25" s="9"/>
      <c r="O25" s="9"/>
      <c r="P25" s="9"/>
      <c r="Q25" s="9"/>
      <c r="R25" s="9"/>
    </row>
    <row r="26" spans="1:20">
      <c r="A26" s="36" t="s">
        <v>1477</v>
      </c>
      <c r="B26" s="13">
        <v>4.3478260869565215</v>
      </c>
      <c r="C26" s="13">
        <v>4.8780487804878048</v>
      </c>
      <c r="D26" s="13">
        <v>6.2124248496993983</v>
      </c>
      <c r="E26" s="13">
        <v>7.6923076923076925</v>
      </c>
      <c r="F26" s="13">
        <v>3.2573289902280131</v>
      </c>
      <c r="G26" s="13">
        <v>3.9007092198581561</v>
      </c>
      <c r="M26" s="9"/>
      <c r="N26" s="9"/>
      <c r="O26" s="9"/>
      <c r="P26" s="9"/>
      <c r="Q26" s="9"/>
      <c r="R26" s="9"/>
    </row>
    <row r="27" spans="1:20">
      <c r="A27" s="36" t="s">
        <v>1478</v>
      </c>
      <c r="B27" s="13">
        <v>6.1224489795918364</v>
      </c>
      <c r="C27" s="13">
        <v>4.9535603715170282</v>
      </c>
      <c r="D27" s="13">
        <v>8.8034188034188041</v>
      </c>
      <c r="E27" s="13">
        <v>7.2115384615384608</v>
      </c>
      <c r="F27" s="13">
        <v>3.0542986425339365</v>
      </c>
      <c r="G27" s="13">
        <v>0.88495575221238942</v>
      </c>
      <c r="M27" s="9"/>
      <c r="N27" s="9"/>
      <c r="O27" s="9"/>
      <c r="P27" s="9"/>
      <c r="Q27" s="9"/>
      <c r="R27" s="9"/>
    </row>
    <row r="28" spans="1:20">
      <c r="A28" s="37" t="s">
        <v>1479</v>
      </c>
      <c r="B28" s="13">
        <v>7.1406774488861764</v>
      </c>
      <c r="C28" s="13">
        <v>6.7264573991031389</v>
      </c>
      <c r="D28" s="13">
        <v>8.4643848288621655</v>
      </c>
      <c r="E28" s="13">
        <v>8.5545722713864301</v>
      </c>
      <c r="F28" s="13">
        <v>4.1313559322033901</v>
      </c>
      <c r="G28" s="13">
        <v>0.97087378640776689</v>
      </c>
      <c r="M28" s="9"/>
      <c r="N28" s="9"/>
      <c r="O28" s="9"/>
      <c r="P28" s="9"/>
      <c r="Q28" s="9"/>
      <c r="R28" s="9"/>
    </row>
    <row r="29" spans="1:20">
      <c r="A29" s="37" t="s">
        <v>1480</v>
      </c>
      <c r="B29" s="13">
        <v>9.1159270725834194</v>
      </c>
      <c r="C29" s="13">
        <v>13.888888888888888</v>
      </c>
      <c r="D29" s="13">
        <v>12.195121951219512</v>
      </c>
      <c r="E29" s="13">
        <v>20</v>
      </c>
      <c r="F29" s="13">
        <v>4.0201005025125625</v>
      </c>
      <c r="G29" s="13">
        <v>3.6496350364963495</v>
      </c>
      <c r="M29" s="9"/>
      <c r="N29" s="9"/>
      <c r="O29" s="9"/>
      <c r="P29" s="9"/>
      <c r="Q29" s="9"/>
      <c r="R29" s="9"/>
    </row>
    <row r="30" spans="1:20">
      <c r="A30" s="37" t="s">
        <v>1481</v>
      </c>
      <c r="B30" s="13">
        <v>7.5135787567893795</v>
      </c>
      <c r="C30" s="13">
        <v>12.13872832369942</v>
      </c>
      <c r="D30" s="13">
        <v>9.2195344591510722</v>
      </c>
      <c r="E30" s="13">
        <v>15.384615384615383</v>
      </c>
      <c r="F30" s="13">
        <v>4.4310171198388728</v>
      </c>
      <c r="G30" s="13">
        <v>5.5900621118012426</v>
      </c>
      <c r="M30" s="9"/>
      <c r="N30" s="9"/>
      <c r="O30" s="9"/>
      <c r="P30" s="9"/>
      <c r="Q30" s="9"/>
      <c r="R30" s="9"/>
    </row>
    <row r="31" spans="1:20">
      <c r="A31" s="37" t="s">
        <v>371</v>
      </c>
      <c r="B31" s="13">
        <v>3.494423791821561</v>
      </c>
      <c r="C31" s="13">
        <v>2.4539877300613497</v>
      </c>
      <c r="D31" s="13">
        <v>4.7690014903129656</v>
      </c>
      <c r="E31" s="13">
        <v>3.6585365853658538</v>
      </c>
      <c r="F31" s="13">
        <v>2.1487603305785123</v>
      </c>
      <c r="G31" s="13">
        <v>1.3513513513513511</v>
      </c>
      <c r="M31" s="9"/>
      <c r="N31" s="9"/>
      <c r="O31" s="9"/>
      <c r="P31" s="9"/>
      <c r="Q31" s="9"/>
      <c r="R31" s="9"/>
    </row>
    <row r="32" spans="1:20">
      <c r="A32" s="37" t="s">
        <v>1483</v>
      </c>
      <c r="B32" s="13">
        <v>7.4504442925495571</v>
      </c>
      <c r="C32" s="13">
        <v>11.297071129707112</v>
      </c>
      <c r="D32" s="13">
        <v>8.9098532494758906</v>
      </c>
      <c r="E32" s="13">
        <v>15.753424657534246</v>
      </c>
      <c r="F32" s="13">
        <v>4.6979865771812079</v>
      </c>
      <c r="G32" s="13">
        <v>4.3478260869565215</v>
      </c>
      <c r="M32" s="9"/>
      <c r="N32" s="9"/>
      <c r="O32" s="9"/>
      <c r="P32" s="9"/>
      <c r="Q32" s="9"/>
      <c r="R32" s="9"/>
    </row>
    <row r="33" spans="1:18">
      <c r="A33" s="37" t="s">
        <v>372</v>
      </c>
      <c r="B33" s="13">
        <v>5.1118210862619806</v>
      </c>
      <c r="C33" s="13">
        <v>3.5294117647058822</v>
      </c>
      <c r="D33" s="13">
        <v>5.8981233243967823</v>
      </c>
      <c r="E33" s="13">
        <v>5.0847457627118651</v>
      </c>
      <c r="F33" s="13">
        <v>4.0909090909090908</v>
      </c>
      <c r="G33" s="13" t="s">
        <v>1685</v>
      </c>
      <c r="M33" s="9"/>
      <c r="N33" s="9"/>
      <c r="O33" s="9"/>
      <c r="P33" s="9"/>
      <c r="Q33" s="9"/>
      <c r="R33" s="9"/>
    </row>
    <row r="34" spans="1:18">
      <c r="A34" s="37" t="s">
        <v>369</v>
      </c>
      <c r="B34" s="13">
        <v>5.5674518201284791</v>
      </c>
      <c r="C34" s="13">
        <v>8.9552238805970141</v>
      </c>
      <c r="D34" s="13">
        <v>7.421875</v>
      </c>
      <c r="E34" s="13">
        <v>14.634146341463412</v>
      </c>
      <c r="F34" s="13">
        <v>2.604166666666667</v>
      </c>
      <c r="G34" s="13" t="s">
        <v>1685</v>
      </c>
    </row>
    <row r="35" spans="1:18">
      <c r="A35" s="37" t="s">
        <v>370</v>
      </c>
      <c r="B35" s="13">
        <v>6.9105691056910574</v>
      </c>
      <c r="C35" s="13">
        <v>6.3829787234042552</v>
      </c>
      <c r="D35" s="13">
        <v>9.0301003344481607</v>
      </c>
      <c r="E35" s="13">
        <v>9.6153846153846168</v>
      </c>
      <c r="F35" s="13">
        <v>4.1420118343195274</v>
      </c>
      <c r="G35" s="13">
        <v>2.4390243902439024</v>
      </c>
    </row>
    <row r="36" spans="1:18">
      <c r="A36" s="37" t="s">
        <v>368</v>
      </c>
      <c r="B36" s="13">
        <v>5.6208053691275168</v>
      </c>
      <c r="C36" s="13">
        <v>7.1428571428571423</v>
      </c>
      <c r="D36" s="13">
        <v>10.105263157894736</v>
      </c>
      <c r="E36" s="13">
        <v>19.607843137254903</v>
      </c>
      <c r="F36" s="13">
        <v>2.735562310030395</v>
      </c>
      <c r="G36" s="13">
        <v>2.4</v>
      </c>
    </row>
    <row r="37" spans="1:18">
      <c r="A37" s="37" t="s">
        <v>374</v>
      </c>
      <c r="B37" s="13">
        <v>4.9275362318840585</v>
      </c>
      <c r="C37" s="13">
        <v>5.1282051282051277</v>
      </c>
      <c r="D37" s="13">
        <v>6.3131313131313131</v>
      </c>
      <c r="E37" s="13">
        <v>8.3333333333333321</v>
      </c>
      <c r="F37" s="13">
        <v>3.007518796992481</v>
      </c>
      <c r="G37" s="13" t="s">
        <v>1685</v>
      </c>
    </row>
    <row r="38" spans="1:18">
      <c r="A38" s="37" t="s">
        <v>1489</v>
      </c>
      <c r="B38" s="13">
        <v>4.3280182232346238</v>
      </c>
      <c r="C38" s="13">
        <v>8.1632653061224492</v>
      </c>
      <c r="D38" s="13">
        <v>6.0728744939271255</v>
      </c>
      <c r="E38" s="13">
        <v>8.7719298245614024</v>
      </c>
      <c r="F38" s="13">
        <v>2.1538461538461537</v>
      </c>
      <c r="G38" s="13">
        <v>8.1081081081081088</v>
      </c>
    </row>
    <row r="39" spans="1:18">
      <c r="A39" s="37" t="s">
        <v>380</v>
      </c>
      <c r="B39" s="13">
        <v>3.1894934333958722</v>
      </c>
      <c r="C39" s="13">
        <v>4.2857142857142856</v>
      </c>
      <c r="D39" s="13">
        <v>5.2910052910052912</v>
      </c>
      <c r="E39" s="13">
        <v>11.538461538461538</v>
      </c>
      <c r="F39" s="13">
        <v>1.5923566878980893</v>
      </c>
      <c r="G39" s="13" t="s">
        <v>1685</v>
      </c>
    </row>
    <row r="40" spans="1:18">
      <c r="A40" s="37" t="s">
        <v>367</v>
      </c>
      <c r="B40" s="13">
        <v>4.1666666666666661</v>
      </c>
      <c r="C40" s="13">
        <v>4.395604395604396</v>
      </c>
      <c r="D40" s="13">
        <v>4.8076923076923084</v>
      </c>
      <c r="E40" s="13">
        <v>4.3478260869565215</v>
      </c>
      <c r="F40" s="13">
        <v>4.1558441558441555</v>
      </c>
      <c r="G40" s="13">
        <v>4.6153846153846159</v>
      </c>
    </row>
    <row r="41" spans="1:18">
      <c r="A41" s="37" t="s">
        <v>383</v>
      </c>
      <c r="B41" s="13">
        <v>5.0534499514091351</v>
      </c>
      <c r="C41" s="13">
        <v>7.746478873239437</v>
      </c>
      <c r="D41" s="13">
        <v>7.2674418604651168</v>
      </c>
      <c r="E41" s="13">
        <v>6.5217391304347823</v>
      </c>
      <c r="F41" s="13">
        <v>3.720930232558139</v>
      </c>
      <c r="G41" s="13">
        <v>8.5106382978723403</v>
      </c>
    </row>
    <row r="42" spans="1:18">
      <c r="A42" s="37" t="s">
        <v>377</v>
      </c>
      <c r="B42" s="13">
        <v>5.6921086675291077</v>
      </c>
      <c r="C42" s="13">
        <v>6.7164179104477615</v>
      </c>
      <c r="D42" s="13">
        <v>8.2039911308204001</v>
      </c>
      <c r="E42" s="13">
        <v>10.975609756097562</v>
      </c>
      <c r="F42" s="13">
        <v>1.7857142857142856</v>
      </c>
      <c r="G42" s="13" t="s">
        <v>1685</v>
      </c>
    </row>
    <row r="43" spans="1:18">
      <c r="A43" s="37" t="s">
        <v>373</v>
      </c>
      <c r="B43" s="13">
        <v>7.59392486011191</v>
      </c>
      <c r="C43" s="13">
        <v>6.5989847715736047</v>
      </c>
      <c r="D43" s="13">
        <v>9.5717884130982362</v>
      </c>
      <c r="E43" s="13">
        <v>8.2706766917293226</v>
      </c>
      <c r="F43" s="13">
        <v>4.4776119402985071</v>
      </c>
      <c r="G43" s="13">
        <v>3.225806451612903</v>
      </c>
    </row>
    <row r="44" spans="1:18">
      <c r="A44" s="37" t="s">
        <v>382</v>
      </c>
      <c r="B44" s="13">
        <v>3.1954887218045109</v>
      </c>
      <c r="C44" s="13">
        <v>3.1746031746031744</v>
      </c>
      <c r="D44" s="13">
        <v>4.8148148148148149</v>
      </c>
      <c r="E44" s="13">
        <v>5.8823529411764701</v>
      </c>
      <c r="F44" s="13">
        <v>1.2552301255230125</v>
      </c>
      <c r="G44" s="13" t="s">
        <v>1685</v>
      </c>
    </row>
    <row r="45" spans="1:18">
      <c r="A45" s="37" t="s">
        <v>376</v>
      </c>
      <c r="B45" s="13">
        <v>4.0871934604904636</v>
      </c>
      <c r="C45" s="13">
        <v>4.8543689320388346</v>
      </c>
      <c r="D45" s="13">
        <v>7.5471698113207548</v>
      </c>
      <c r="E45" s="13">
        <v>10.204081632653059</v>
      </c>
      <c r="F45" s="13">
        <v>1.5665796344647518</v>
      </c>
      <c r="G45" s="13" t="s">
        <v>1685</v>
      </c>
    </row>
    <row r="46" spans="1:18">
      <c r="A46" s="37" t="s">
        <v>379</v>
      </c>
      <c r="B46" s="13">
        <v>8.7939698492462313</v>
      </c>
      <c r="C46" s="13">
        <v>5.9259259259259265</v>
      </c>
      <c r="D46" s="13">
        <v>11.899791231732776</v>
      </c>
      <c r="E46" s="13">
        <v>7.0000000000000009</v>
      </c>
      <c r="F46" s="13">
        <v>4.2704626334519578</v>
      </c>
      <c r="G46" s="13">
        <v>3.0303030303030303</v>
      </c>
    </row>
    <row r="47" spans="1:18">
      <c r="A47" s="37" t="s">
        <v>378</v>
      </c>
      <c r="B47" s="13">
        <v>4.3532338308457712</v>
      </c>
      <c r="C47" s="13">
        <v>1.8691588785046729</v>
      </c>
      <c r="D47" s="13">
        <v>6.6147859922178993</v>
      </c>
      <c r="E47" s="13">
        <v>9.0909090909090917</v>
      </c>
      <c r="F47" s="13">
        <v>3.0120481927710845</v>
      </c>
      <c r="G47" s="13" t="s">
        <v>1685</v>
      </c>
    </row>
    <row r="48" spans="1:18">
      <c r="A48" s="37" t="s">
        <v>381</v>
      </c>
      <c r="B48" s="13">
        <v>6.933744221879814</v>
      </c>
      <c r="C48" s="13">
        <v>4.395604395604396</v>
      </c>
      <c r="D48" s="13">
        <v>9.1715976331360949</v>
      </c>
      <c r="E48" s="13">
        <v>7.2727272727272716</v>
      </c>
      <c r="F48" s="13">
        <v>4.2857142857142856</v>
      </c>
      <c r="G48" s="13" t="s">
        <v>1685</v>
      </c>
    </row>
    <row r="49" spans="1:7">
      <c r="A49" s="37" t="s">
        <v>375</v>
      </c>
      <c r="B49" s="13">
        <v>6.7264573991031389</v>
      </c>
      <c r="C49" s="13">
        <v>6.0606060606060606</v>
      </c>
      <c r="D49" s="13">
        <v>7.2033898305084749</v>
      </c>
      <c r="E49" s="13">
        <v>5.4054054054054053</v>
      </c>
      <c r="F49" s="13">
        <v>6.1333333333333329</v>
      </c>
      <c r="G49" s="13">
        <v>7.2727272727272716</v>
      </c>
    </row>
    <row r="50" spans="1:7">
      <c r="A50" s="270" t="s">
        <v>1676</v>
      </c>
      <c r="B50" s="270"/>
      <c r="C50" s="270"/>
      <c r="D50" s="270"/>
      <c r="E50" s="270"/>
      <c r="F50" s="270"/>
      <c r="G50" s="270"/>
    </row>
  </sheetData>
  <mergeCells count="11">
    <mergeCell ref="L3:M3"/>
    <mergeCell ref="B2:C2"/>
    <mergeCell ref="F2:G2"/>
    <mergeCell ref="D2:E2"/>
    <mergeCell ref="A1:G1"/>
    <mergeCell ref="A2:A3"/>
    <mergeCell ref="A50:G50"/>
    <mergeCell ref="M11:R11"/>
    <mergeCell ref="M12:N12"/>
    <mergeCell ref="O12:P12"/>
    <mergeCell ref="Q12:R12"/>
  </mergeCells>
  <phoneticPr fontId="4" type="noConversion"/>
  <conditionalFormatting sqref="M5 L3:M4 L6:M7 M11:M12 M14:M33 N11:R33 B4:G49">
    <cfRule type="cellIs" dxfId="91" priority="11" operator="equal">
      <formula>"b"</formula>
    </cfRule>
    <cfRule type="cellIs" dxfId="90" priority="12" operator="equal">
      <formula>"a"</formula>
    </cfRule>
  </conditionalFormatting>
  <conditionalFormatting sqref="A5:A21">
    <cfRule type="cellIs" dxfId="89" priority="5" operator="equal">
      <formula>"b"</formula>
    </cfRule>
    <cfRule type="cellIs" dxfId="88" priority="6" operator="equal">
      <formula>"a"</formula>
    </cfRule>
  </conditionalFormatting>
  <conditionalFormatting sqref="A22:A27">
    <cfRule type="cellIs" dxfId="87" priority="3" operator="equal">
      <formula>"b"</formula>
    </cfRule>
    <cfRule type="cellIs" dxfId="86" priority="4" operator="equal">
      <formula>"a"</formula>
    </cfRule>
  </conditionalFormatting>
  <conditionalFormatting sqref="A28:A49">
    <cfRule type="cellIs" dxfId="85" priority="1" operator="equal">
      <formula>"b"</formula>
    </cfRule>
    <cfRule type="cellIs" dxfId="84" priority="2" operator="equal">
      <formula>"a"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H26" sqref="H26"/>
    </sheetView>
  </sheetViews>
  <sheetFormatPr defaultRowHeight="16.5"/>
  <cols>
    <col min="1" max="1" width="15.125" bestFit="1" customWidth="1"/>
    <col min="2" max="2" width="25.75" customWidth="1"/>
    <col min="3" max="3" width="34.5" customWidth="1"/>
    <col min="5" max="5" width="17.125" bestFit="1" customWidth="1"/>
  </cols>
  <sheetData>
    <row r="1" spans="1:15" ht="24">
      <c r="A1" s="195" t="s">
        <v>1453</v>
      </c>
      <c r="B1" s="195"/>
      <c r="C1" s="195"/>
      <c r="D1" s="1" t="s">
        <v>1708</v>
      </c>
      <c r="E1" s="1" t="s">
        <v>1571</v>
      </c>
      <c r="H1" s="9"/>
      <c r="I1" s="9"/>
      <c r="J1" s="9"/>
      <c r="K1" s="9"/>
      <c r="L1" s="9"/>
      <c r="M1" s="9"/>
      <c r="N1" s="9"/>
      <c r="O1" s="9"/>
    </row>
    <row r="2" spans="1:15">
      <c r="A2" s="86" t="s">
        <v>282</v>
      </c>
      <c r="B2" s="58" t="s">
        <v>430</v>
      </c>
      <c r="C2" s="58" t="s">
        <v>431</v>
      </c>
      <c r="H2" s="9"/>
      <c r="I2" s="9"/>
      <c r="J2" s="9"/>
      <c r="K2" s="9"/>
      <c r="L2" s="9"/>
      <c r="M2" s="9"/>
      <c r="N2" s="9"/>
      <c r="O2" s="9"/>
    </row>
    <row r="3" spans="1:15">
      <c r="A3" s="35" t="s">
        <v>86</v>
      </c>
      <c r="B3" s="13">
        <v>72.009681310372457</v>
      </c>
      <c r="C3" s="13">
        <v>71.410217020920044</v>
      </c>
      <c r="H3" s="9"/>
      <c r="I3" s="9"/>
      <c r="J3" s="9"/>
      <c r="K3" s="9"/>
      <c r="L3" s="9"/>
      <c r="M3" s="9"/>
      <c r="N3" s="9"/>
      <c r="O3" s="9"/>
    </row>
    <row r="4" spans="1:15">
      <c r="A4" s="35" t="s">
        <v>161</v>
      </c>
      <c r="B4" s="13">
        <v>70.806531420089073</v>
      </c>
      <c r="C4" s="13">
        <v>64.32634349265642</v>
      </c>
      <c r="H4" s="9"/>
      <c r="I4" s="9"/>
      <c r="J4" s="9"/>
      <c r="K4" s="9"/>
      <c r="L4" s="9"/>
      <c r="M4" s="9"/>
      <c r="N4" s="9"/>
      <c r="O4" s="9"/>
    </row>
    <row r="5" spans="1:15">
      <c r="A5" s="35" t="s">
        <v>162</v>
      </c>
      <c r="B5" s="13">
        <v>71.400690586998948</v>
      </c>
      <c r="C5" s="13">
        <v>73.036342321219223</v>
      </c>
      <c r="H5" s="9"/>
      <c r="I5" s="9"/>
      <c r="J5" s="9"/>
      <c r="K5" s="9"/>
      <c r="L5" s="9"/>
      <c r="M5" s="9"/>
      <c r="N5" s="9"/>
      <c r="O5" s="9"/>
    </row>
    <row r="6" spans="1:15">
      <c r="A6" s="35" t="s">
        <v>163</v>
      </c>
      <c r="B6" s="13">
        <v>69.941566802020404</v>
      </c>
      <c r="C6" s="13">
        <v>67.571059431524546</v>
      </c>
      <c r="H6" s="9"/>
      <c r="I6" s="9"/>
      <c r="J6" s="9"/>
      <c r="K6" s="9"/>
      <c r="L6" s="9"/>
      <c r="M6" s="9"/>
      <c r="N6" s="9"/>
      <c r="O6" s="9"/>
    </row>
    <row r="7" spans="1:15">
      <c r="A7" s="35" t="s">
        <v>164</v>
      </c>
      <c r="B7" s="13">
        <v>74.663115010968355</v>
      </c>
      <c r="C7" s="13">
        <v>71.601062545278921</v>
      </c>
      <c r="H7" s="9"/>
      <c r="I7" s="9"/>
      <c r="J7" s="9"/>
      <c r="K7" s="9"/>
      <c r="L7" s="9"/>
      <c r="M7" s="9"/>
      <c r="N7" s="9"/>
      <c r="O7" s="9"/>
    </row>
    <row r="8" spans="1:15">
      <c r="A8" s="35" t="s">
        <v>165</v>
      </c>
      <c r="B8" s="13">
        <v>74.8570910080755</v>
      </c>
      <c r="C8" s="13">
        <v>73.454091193004373</v>
      </c>
      <c r="H8" s="9"/>
      <c r="I8" s="9"/>
      <c r="J8" s="9"/>
      <c r="K8" s="9"/>
      <c r="L8" s="9"/>
      <c r="M8" s="9"/>
      <c r="N8" s="9"/>
      <c r="O8" s="9"/>
    </row>
    <row r="9" spans="1:15">
      <c r="A9" s="35" t="s">
        <v>166</v>
      </c>
      <c r="B9" s="13">
        <v>68.700978561290825</v>
      </c>
      <c r="C9" s="13">
        <v>71.776649746192888</v>
      </c>
      <c r="H9" s="9"/>
      <c r="I9" s="9"/>
      <c r="J9" s="9"/>
      <c r="K9" s="9"/>
      <c r="L9" s="9"/>
      <c r="M9" s="9"/>
      <c r="N9" s="9"/>
      <c r="O9" s="9"/>
    </row>
    <row r="10" spans="1:15">
      <c r="A10" s="35" t="s">
        <v>167</v>
      </c>
      <c r="B10" s="13">
        <v>78.820598006644516</v>
      </c>
      <c r="C10" s="13">
        <v>81.059245960502693</v>
      </c>
      <c r="H10" s="9"/>
      <c r="I10" s="9"/>
      <c r="J10" s="9"/>
      <c r="K10" s="9"/>
      <c r="L10" s="9"/>
      <c r="M10" s="9"/>
      <c r="N10" s="9"/>
      <c r="O10" s="9"/>
    </row>
    <row r="11" spans="1:15">
      <c r="A11" s="35" t="s">
        <v>168</v>
      </c>
      <c r="B11" s="13">
        <v>69.617706237424542</v>
      </c>
      <c r="C11" s="13">
        <v>63.038548752834465</v>
      </c>
    </row>
    <row r="12" spans="1:15">
      <c r="A12" s="35" t="s">
        <v>169</v>
      </c>
      <c r="B12" s="13">
        <v>71.907194649282999</v>
      </c>
      <c r="C12" s="13">
        <v>72.102882984737136</v>
      </c>
    </row>
    <row r="13" spans="1:15">
      <c r="A13" s="35" t="s">
        <v>202</v>
      </c>
      <c r="B13" s="13">
        <v>74.304914332615169</v>
      </c>
      <c r="C13" s="13">
        <v>73.597359735973598</v>
      </c>
    </row>
    <row r="14" spans="1:15">
      <c r="A14" s="35" t="s">
        <v>170</v>
      </c>
      <c r="B14" s="13">
        <v>73.172874209416733</v>
      </c>
      <c r="C14" s="13">
        <v>79.139703083365049</v>
      </c>
    </row>
    <row r="15" spans="1:15">
      <c r="A15" s="35" t="s">
        <v>171</v>
      </c>
      <c r="B15" s="13">
        <v>71.295969921278342</v>
      </c>
      <c r="C15" s="13">
        <v>71.685082872928177</v>
      </c>
    </row>
    <row r="16" spans="1:15">
      <c r="A16" s="35" t="s">
        <v>201</v>
      </c>
      <c r="B16" s="13">
        <v>65.777304906494251</v>
      </c>
      <c r="C16" s="13">
        <v>62.991040661612686</v>
      </c>
    </row>
    <row r="17" spans="1:3">
      <c r="A17" s="35" t="s">
        <v>85</v>
      </c>
      <c r="B17" s="13">
        <v>75.768398268398272</v>
      </c>
      <c r="C17" s="13">
        <v>76.623376623376629</v>
      </c>
    </row>
    <row r="18" spans="1:3">
      <c r="A18" s="35" t="s">
        <v>172</v>
      </c>
      <c r="B18" s="13">
        <v>73.508889634350894</v>
      </c>
      <c r="C18" s="13">
        <v>79.178198850329977</v>
      </c>
    </row>
    <row r="19" spans="1:3">
      <c r="A19" s="35" t="s">
        <v>173</v>
      </c>
      <c r="B19" s="13">
        <v>75.294252522164484</v>
      </c>
      <c r="C19" s="13">
        <v>74.460985626283374</v>
      </c>
    </row>
    <row r="20" spans="1:3">
      <c r="A20" s="35" t="s">
        <v>174</v>
      </c>
      <c r="B20" s="13">
        <v>69.375</v>
      </c>
      <c r="C20" s="13">
        <v>76.699716713881017</v>
      </c>
    </row>
    <row r="21" spans="1:3">
      <c r="A21" s="36" t="s">
        <v>1473</v>
      </c>
      <c r="B21" s="13">
        <v>76.300054357673503</v>
      </c>
      <c r="C21" s="13">
        <v>80.858085808580853</v>
      </c>
    </row>
    <row r="22" spans="1:3">
      <c r="A22" s="36" t="s">
        <v>1474</v>
      </c>
      <c r="B22" s="13">
        <v>68.255395683453244</v>
      </c>
      <c r="C22" s="13">
        <v>71.470588235294116</v>
      </c>
    </row>
    <row r="23" spans="1:3">
      <c r="A23" s="36" t="s">
        <v>1475</v>
      </c>
      <c r="B23" s="13">
        <v>73.06800618238023</v>
      </c>
      <c r="C23" s="13">
        <v>68.562564632885213</v>
      </c>
    </row>
    <row r="24" spans="1:3">
      <c r="A24" s="36" t="s">
        <v>1476</v>
      </c>
      <c r="B24" s="13">
        <v>78.352586639879462</v>
      </c>
      <c r="C24" s="13">
        <v>79.197080291970806</v>
      </c>
    </row>
    <row r="25" spans="1:3">
      <c r="A25" s="36" t="s">
        <v>1477</v>
      </c>
      <c r="B25" s="13">
        <v>84.509126788357179</v>
      </c>
      <c r="C25" s="13">
        <v>86.335403726708066</v>
      </c>
    </row>
    <row r="26" spans="1:3">
      <c r="A26" s="36" t="s">
        <v>1478</v>
      </c>
      <c r="B26" s="13">
        <v>78.937135450421252</v>
      </c>
      <c r="C26" s="13">
        <v>83.582089552238799</v>
      </c>
    </row>
    <row r="27" spans="1:3">
      <c r="A27" s="37" t="s">
        <v>1479</v>
      </c>
      <c r="B27" s="13">
        <v>73.557692307692307</v>
      </c>
      <c r="C27" s="13">
        <v>77.608142493638681</v>
      </c>
    </row>
    <row r="28" spans="1:3">
      <c r="A28" s="37" t="s">
        <v>1480</v>
      </c>
      <c r="B28" s="13">
        <v>68.255395683453244</v>
      </c>
      <c r="C28" s="13">
        <v>71.470588235294116</v>
      </c>
    </row>
    <row r="29" spans="1:3">
      <c r="A29" s="37" t="s">
        <v>1481</v>
      </c>
      <c r="B29" s="13">
        <v>69.819078947368425</v>
      </c>
      <c r="C29" s="13">
        <v>62.305986696230597</v>
      </c>
    </row>
    <row r="30" spans="1:3">
      <c r="A30" s="37" t="s">
        <v>371</v>
      </c>
      <c r="B30" s="13">
        <v>80.815109343936385</v>
      </c>
      <c r="C30" s="13">
        <v>83.211678832116789</v>
      </c>
    </row>
    <row r="31" spans="1:3">
      <c r="A31" s="37" t="s">
        <v>1483</v>
      </c>
      <c r="B31" s="13">
        <v>70.879120879120876</v>
      </c>
      <c r="C31" s="13">
        <v>66.985645933014354</v>
      </c>
    </row>
    <row r="32" spans="1:3">
      <c r="A32" s="37" t="s">
        <v>372</v>
      </c>
      <c r="B32" s="13">
        <v>78.833693304535629</v>
      </c>
      <c r="C32" s="13">
        <v>81.944444444444443</v>
      </c>
    </row>
    <row r="33" spans="1:11">
      <c r="A33" s="37" t="s">
        <v>369</v>
      </c>
      <c r="B33" s="13">
        <v>76.595744680851084</v>
      </c>
      <c r="C33" s="13">
        <v>67.272727272727266</v>
      </c>
    </row>
    <row r="34" spans="1:11">
      <c r="A34" s="37" t="s">
        <v>370</v>
      </c>
      <c r="B34" s="13">
        <v>71.929824561403507</v>
      </c>
      <c r="C34" s="13">
        <v>66.216216216216225</v>
      </c>
    </row>
    <row r="35" spans="1:11">
      <c r="A35" s="37" t="s">
        <v>368</v>
      </c>
      <c r="B35" s="13">
        <v>82.481751824817522</v>
      </c>
      <c r="C35" s="13">
        <v>81.481481481481481</v>
      </c>
    </row>
    <row r="36" spans="1:11">
      <c r="A36" s="37" t="s">
        <v>374</v>
      </c>
      <c r="B36" s="13">
        <v>79.098360655737707</v>
      </c>
      <c r="C36" s="13">
        <v>84.693877551020407</v>
      </c>
    </row>
    <row r="37" spans="1:11">
      <c r="A37" s="37" t="s">
        <v>1489</v>
      </c>
      <c r="B37" s="13">
        <v>75.457317073170714</v>
      </c>
      <c r="C37" s="13">
        <v>80.487804878048806</v>
      </c>
    </row>
    <row r="38" spans="1:11">
      <c r="A38" s="37" t="s">
        <v>380</v>
      </c>
      <c r="B38" s="13">
        <v>85.793871866295262</v>
      </c>
      <c r="C38" s="13">
        <v>80.769230769230774</v>
      </c>
    </row>
    <row r="39" spans="1:11">
      <c r="A39" s="37" t="s">
        <v>367</v>
      </c>
      <c r="B39" s="13">
        <v>86.885245901639351</v>
      </c>
      <c r="C39" s="13">
        <v>88.888888888888886</v>
      </c>
    </row>
    <row r="40" spans="1:11">
      <c r="A40" s="37" t="s">
        <v>383</v>
      </c>
      <c r="B40" s="13">
        <v>82.137834036568208</v>
      </c>
      <c r="C40" s="13">
        <v>85.470085470085479</v>
      </c>
    </row>
    <row r="41" spans="1:11">
      <c r="A41" s="37" t="s">
        <v>377</v>
      </c>
      <c r="B41" s="13">
        <v>77.739726027397253</v>
      </c>
      <c r="C41" s="13">
        <v>81.081081081081095</v>
      </c>
    </row>
    <row r="42" spans="1:11">
      <c r="A42" s="37" t="s">
        <v>373</v>
      </c>
      <c r="B42" s="13">
        <v>76.507276507276515</v>
      </c>
      <c r="C42" s="13">
        <v>84.117647058823536</v>
      </c>
      <c r="D42" s="30"/>
      <c r="E42" s="30"/>
      <c r="F42" s="30"/>
      <c r="G42" s="30"/>
      <c r="H42" s="30"/>
      <c r="I42" s="30"/>
      <c r="J42" s="30"/>
      <c r="K42" s="30"/>
    </row>
    <row r="43" spans="1:11">
      <c r="A43" s="37" t="s">
        <v>382</v>
      </c>
      <c r="B43" s="13">
        <v>82.460732984293202</v>
      </c>
      <c r="C43" s="13">
        <v>82</v>
      </c>
      <c r="D43" s="30"/>
      <c r="E43" s="30"/>
      <c r="F43" s="30"/>
      <c r="G43" s="30"/>
      <c r="H43" s="30"/>
      <c r="I43" s="30"/>
      <c r="J43" s="30"/>
      <c r="K43" s="30"/>
    </row>
    <row r="44" spans="1:11">
      <c r="A44" s="37" t="s">
        <v>376</v>
      </c>
      <c r="B44" s="13">
        <v>81.343283582089555</v>
      </c>
      <c r="C44" s="13">
        <v>81.927710843373504</v>
      </c>
      <c r="D44" s="30"/>
      <c r="E44" s="30"/>
      <c r="F44" s="30"/>
      <c r="G44" s="30"/>
      <c r="H44" s="30"/>
      <c r="I44" s="30"/>
      <c r="J44" s="30"/>
      <c r="K44" s="30"/>
    </row>
    <row r="45" spans="1:11">
      <c r="A45" s="37" t="s">
        <v>379</v>
      </c>
      <c r="B45" s="13">
        <v>76.654411764705884</v>
      </c>
      <c r="C45" s="13">
        <v>85.840707964601776</v>
      </c>
      <c r="D45" s="30"/>
      <c r="E45" s="30"/>
      <c r="F45" s="30"/>
      <c r="G45" s="30"/>
      <c r="H45" s="30"/>
      <c r="I45" s="30"/>
      <c r="J45" s="30"/>
      <c r="K45" s="30"/>
    </row>
    <row r="46" spans="1:11">
      <c r="A46" s="37" t="s">
        <v>378</v>
      </c>
      <c r="B46" s="13">
        <v>84.905660377358487</v>
      </c>
      <c r="C46" s="13">
        <v>88.888888888888886</v>
      </c>
      <c r="D46" s="30"/>
      <c r="E46" s="30"/>
      <c r="F46" s="30"/>
      <c r="G46" s="30"/>
      <c r="H46" s="30"/>
      <c r="I46" s="30"/>
      <c r="J46" s="30"/>
      <c r="K46" s="30"/>
    </row>
    <row r="47" spans="1:11">
      <c r="A47" s="37" t="s">
        <v>381</v>
      </c>
      <c r="B47" s="13">
        <v>78.913043478260875</v>
      </c>
      <c r="C47" s="13">
        <v>82.89473684210526</v>
      </c>
      <c r="D47" s="30"/>
      <c r="E47" s="30"/>
      <c r="F47" s="30"/>
      <c r="G47" s="30"/>
      <c r="H47" s="30"/>
      <c r="I47" s="30"/>
      <c r="J47" s="30"/>
      <c r="K47" s="30"/>
    </row>
    <row r="48" spans="1:11">
      <c r="A48" s="37" t="s">
        <v>375</v>
      </c>
      <c r="B48" s="13">
        <v>79.842519685039377</v>
      </c>
      <c r="C48" s="13">
        <v>85.321100917431195</v>
      </c>
      <c r="D48" s="30"/>
      <c r="E48" s="30"/>
      <c r="F48" s="30"/>
      <c r="G48" s="30"/>
      <c r="H48" s="30"/>
      <c r="I48" s="30"/>
      <c r="J48" s="30"/>
      <c r="K48" s="30"/>
    </row>
    <row r="49" spans="1:11">
      <c r="A49" s="265" t="s">
        <v>1676</v>
      </c>
      <c r="B49" s="275"/>
      <c r="C49" s="266"/>
      <c r="D49" s="30"/>
      <c r="E49" s="30"/>
      <c r="F49" s="30"/>
      <c r="G49" s="30"/>
      <c r="H49" s="30"/>
      <c r="I49" s="30"/>
      <c r="J49" s="30"/>
      <c r="K49" s="30"/>
    </row>
    <row r="50" spans="1:11">
      <c r="D50" s="30"/>
      <c r="E50" s="30"/>
      <c r="F50" s="30"/>
      <c r="G50" s="30"/>
      <c r="H50" s="30"/>
      <c r="I50" s="30"/>
      <c r="J50" s="30"/>
      <c r="K50" s="30"/>
    </row>
    <row r="51" spans="1:11">
      <c r="D51" s="30"/>
      <c r="E51" s="30"/>
      <c r="F51" s="30"/>
      <c r="G51" s="30"/>
      <c r="H51" s="30"/>
      <c r="I51" s="30"/>
      <c r="J51" s="30"/>
      <c r="K51" s="30"/>
    </row>
    <row r="52" spans="1:11">
      <c r="D52" s="30"/>
      <c r="E52" s="30"/>
      <c r="F52" s="30"/>
      <c r="G52" s="30"/>
      <c r="H52" s="30"/>
      <c r="I52" s="30"/>
      <c r="J52" s="30"/>
      <c r="K52" s="30"/>
    </row>
    <row r="53" spans="1:11">
      <c r="D53" s="30"/>
      <c r="E53" s="30"/>
      <c r="F53" s="30"/>
      <c r="G53" s="30"/>
      <c r="H53" s="30"/>
      <c r="I53" s="30"/>
      <c r="J53" s="30"/>
      <c r="K53" s="30"/>
    </row>
    <row r="54" spans="1:11">
      <c r="D54" s="30"/>
      <c r="E54" s="30"/>
      <c r="F54" s="30"/>
      <c r="G54" s="30"/>
      <c r="H54" s="30"/>
      <c r="I54" s="30"/>
      <c r="J54" s="30"/>
      <c r="K54" s="30"/>
    </row>
    <row r="55" spans="1:11">
      <c r="D55" s="30"/>
      <c r="E55" s="30"/>
      <c r="F55" s="30"/>
      <c r="G55" s="30"/>
      <c r="H55" s="30"/>
      <c r="I55" s="30"/>
      <c r="J55" s="30"/>
      <c r="K55" s="30"/>
    </row>
    <row r="56" spans="1:11">
      <c r="D56" s="30"/>
      <c r="E56" s="30"/>
      <c r="F56" s="30"/>
      <c r="G56" s="30"/>
      <c r="H56" s="30"/>
      <c r="I56" s="30"/>
      <c r="J56" s="30"/>
      <c r="K56" s="30"/>
    </row>
    <row r="57" spans="1:11">
      <c r="D57" s="30"/>
      <c r="E57" s="30"/>
      <c r="F57" s="30"/>
      <c r="G57" s="30"/>
      <c r="H57" s="30"/>
      <c r="I57" s="30"/>
      <c r="J57" s="30"/>
      <c r="K57" s="30"/>
    </row>
    <row r="58" spans="1:11">
      <c r="D58" s="30"/>
      <c r="E58" s="30"/>
      <c r="F58" s="30"/>
      <c r="G58" s="30"/>
      <c r="H58" s="30"/>
      <c r="I58" s="30"/>
      <c r="J58" s="30"/>
      <c r="K58" s="30"/>
    </row>
    <row r="59" spans="1:11">
      <c r="D59" s="30"/>
      <c r="E59" s="30"/>
      <c r="F59" s="30"/>
      <c r="G59" s="30"/>
      <c r="H59" s="30"/>
      <c r="I59" s="30"/>
      <c r="J59" s="30"/>
      <c r="K59" s="30"/>
    </row>
  </sheetData>
  <mergeCells count="2">
    <mergeCell ref="A1:C1"/>
    <mergeCell ref="A49:C49"/>
  </mergeCells>
  <phoneticPr fontId="4" type="noConversion"/>
  <conditionalFormatting sqref="A1 I3:J5 B3:C48">
    <cfRule type="cellIs" dxfId="83" priority="21" operator="equal">
      <formula>"b"</formula>
    </cfRule>
    <cfRule type="cellIs" dxfId="82" priority="22" operator="equal">
      <formula>"a"</formula>
    </cfRule>
  </conditionalFormatting>
  <conditionalFormatting sqref="B2:C2">
    <cfRule type="cellIs" dxfId="81" priority="7" operator="equal">
      <formula>"b"</formula>
    </cfRule>
    <cfRule type="cellIs" dxfId="80" priority="8" operator="equal">
      <formula>"a"</formula>
    </cfRule>
  </conditionalFormatting>
  <conditionalFormatting sqref="A4:A20">
    <cfRule type="cellIs" dxfId="79" priority="5" operator="equal">
      <formula>"b"</formula>
    </cfRule>
    <cfRule type="cellIs" dxfId="78" priority="6" operator="equal">
      <formula>"a"</formula>
    </cfRule>
  </conditionalFormatting>
  <conditionalFormatting sqref="A21:A26">
    <cfRule type="cellIs" dxfId="77" priority="3" operator="equal">
      <formula>"b"</formula>
    </cfRule>
    <cfRule type="cellIs" dxfId="76" priority="4" operator="equal">
      <formula>"a"</formula>
    </cfRule>
  </conditionalFormatting>
  <conditionalFormatting sqref="A27:A48">
    <cfRule type="cellIs" dxfId="75" priority="1" operator="equal">
      <formula>"b"</formula>
    </cfRule>
    <cfRule type="cellIs" dxfId="74" priority="2" operator="equal">
      <formula>"a"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7" workbookViewId="0">
      <selection activeCell="H50" sqref="H50"/>
    </sheetView>
  </sheetViews>
  <sheetFormatPr defaultRowHeight="16.5"/>
  <cols>
    <col min="1" max="1" width="20" customWidth="1"/>
    <col min="2" max="2" width="30.75" customWidth="1"/>
    <col min="3" max="3" width="24.625" customWidth="1"/>
    <col min="5" max="5" width="17.125" bestFit="1" customWidth="1"/>
  </cols>
  <sheetData>
    <row r="1" spans="1:7" ht="24">
      <c r="A1" s="195" t="s">
        <v>1455</v>
      </c>
      <c r="B1" s="195"/>
      <c r="C1" s="195"/>
      <c r="D1" s="1" t="s">
        <v>1734</v>
      </c>
      <c r="E1" s="1" t="s">
        <v>1571</v>
      </c>
    </row>
    <row r="2" spans="1:7">
      <c r="A2" s="86" t="s">
        <v>282</v>
      </c>
      <c r="B2" s="58" t="s">
        <v>430</v>
      </c>
      <c r="C2" s="58" t="s">
        <v>431</v>
      </c>
      <c r="G2" s="14"/>
    </row>
    <row r="3" spans="1:7">
      <c r="A3" s="35" t="s">
        <v>86</v>
      </c>
      <c r="B3" s="13">
        <v>855.98512994845942</v>
      </c>
      <c r="C3" s="13">
        <v>566.76242813001136</v>
      </c>
      <c r="G3" s="14"/>
    </row>
    <row r="4" spans="1:7">
      <c r="A4" s="35" t="s">
        <v>161</v>
      </c>
      <c r="B4" s="13">
        <v>921.52342539422114</v>
      </c>
      <c r="C4" s="13">
        <v>636.27623069816548</v>
      </c>
      <c r="G4" s="14"/>
    </row>
    <row r="5" spans="1:7">
      <c r="A5" s="35" t="s">
        <v>162</v>
      </c>
      <c r="B5" s="13">
        <v>963.80056770395299</v>
      </c>
      <c r="C5" s="13">
        <v>663.69703049759232</v>
      </c>
      <c r="G5" s="14"/>
    </row>
    <row r="6" spans="1:7">
      <c r="A6" s="35" t="s">
        <v>163</v>
      </c>
      <c r="B6" s="13">
        <v>1068.0208156329652</v>
      </c>
      <c r="C6" s="13">
        <v>703.49585723390692</v>
      </c>
      <c r="G6" s="14"/>
    </row>
    <row r="7" spans="1:7">
      <c r="A7" s="35" t="s">
        <v>164</v>
      </c>
      <c r="B7" s="13">
        <v>758.24318992654787</v>
      </c>
      <c r="C7" s="13">
        <v>522.93389544688023</v>
      </c>
      <c r="G7" s="14"/>
    </row>
    <row r="8" spans="1:7">
      <c r="A8" s="35" t="s">
        <v>165</v>
      </c>
      <c r="B8" s="13">
        <v>876.78545454545451</v>
      </c>
      <c r="C8" s="13">
        <v>578.10204081632651</v>
      </c>
      <c r="G8" s="14"/>
    </row>
    <row r="9" spans="1:7">
      <c r="A9" s="35" t="s">
        <v>166</v>
      </c>
      <c r="B9" s="13">
        <v>731.99847776448837</v>
      </c>
      <c r="C9" s="13">
        <v>499.02404526166902</v>
      </c>
      <c r="G9" s="14"/>
    </row>
    <row r="10" spans="1:7">
      <c r="A10" s="35" t="s">
        <v>167</v>
      </c>
      <c r="B10" s="13">
        <v>691.80558482613276</v>
      </c>
      <c r="C10" s="13">
        <v>385.80509413067551</v>
      </c>
    </row>
    <row r="11" spans="1:7">
      <c r="A11" s="35" t="s">
        <v>168</v>
      </c>
      <c r="B11" s="13">
        <v>728.54094412331403</v>
      </c>
      <c r="C11" s="13">
        <v>489.37050359712231</v>
      </c>
    </row>
    <row r="12" spans="1:7">
      <c r="A12" s="35" t="s">
        <v>169</v>
      </c>
      <c r="B12" s="13">
        <v>835.37639708955317</v>
      </c>
      <c r="C12" s="13">
        <v>538.92928263426109</v>
      </c>
    </row>
    <row r="13" spans="1:7">
      <c r="A13" s="35" t="s">
        <v>202</v>
      </c>
      <c r="B13" s="13">
        <v>845.73075595443572</v>
      </c>
      <c r="C13" s="13">
        <v>651.42252117588441</v>
      </c>
    </row>
    <row r="14" spans="1:7">
      <c r="A14" s="35" t="s">
        <v>170</v>
      </c>
      <c r="B14" s="13">
        <v>678.48955582232895</v>
      </c>
      <c r="C14" s="13">
        <v>440.35545935545935</v>
      </c>
    </row>
    <row r="15" spans="1:7">
      <c r="A15" s="35" t="s">
        <v>171</v>
      </c>
      <c r="B15" s="13">
        <v>762.55344979125471</v>
      </c>
      <c r="C15" s="13">
        <v>482.63648041104688</v>
      </c>
    </row>
    <row r="16" spans="1:7">
      <c r="A16" s="35" t="s">
        <v>201</v>
      </c>
      <c r="B16" s="13">
        <v>995.06613164115947</v>
      </c>
      <c r="C16" s="13">
        <v>675.79759299781176</v>
      </c>
    </row>
    <row r="17" spans="1:3">
      <c r="A17" s="35" t="s">
        <v>85</v>
      </c>
      <c r="B17" s="13">
        <v>830.692472503928</v>
      </c>
      <c r="C17" s="13">
        <v>553.314406779661</v>
      </c>
    </row>
    <row r="18" spans="1:3">
      <c r="A18" s="35" t="s">
        <v>172</v>
      </c>
      <c r="B18" s="13">
        <v>838.61461233058003</v>
      </c>
      <c r="C18" s="13">
        <v>531.51115891368647</v>
      </c>
    </row>
    <row r="19" spans="1:3">
      <c r="A19" s="35" t="s">
        <v>173</v>
      </c>
      <c r="B19" s="13">
        <v>909.37684616555839</v>
      </c>
      <c r="C19" s="13">
        <v>615.5260255084454</v>
      </c>
    </row>
    <row r="20" spans="1:3">
      <c r="A20" s="35" t="s">
        <v>174</v>
      </c>
      <c r="B20" s="13">
        <v>638.30325240494733</v>
      </c>
      <c r="C20" s="13">
        <v>425.28716528162511</v>
      </c>
    </row>
    <row r="21" spans="1:3">
      <c r="A21" s="36" t="s">
        <v>1473</v>
      </c>
      <c r="B21" s="13">
        <v>743.57990976015196</v>
      </c>
      <c r="C21" s="13">
        <v>444.0408163265306</v>
      </c>
    </row>
    <row r="22" spans="1:3">
      <c r="A22" s="36" t="s">
        <v>1474</v>
      </c>
      <c r="B22" s="13">
        <v>695.00065876152837</v>
      </c>
      <c r="C22" s="13">
        <v>473.69958847736626</v>
      </c>
    </row>
    <row r="23" spans="1:3">
      <c r="A23" s="36" t="s">
        <v>1475</v>
      </c>
      <c r="B23" s="13">
        <v>848.25859333685867</v>
      </c>
      <c r="C23" s="13">
        <v>653.0211161387632</v>
      </c>
    </row>
    <row r="24" spans="1:3">
      <c r="A24" s="36" t="s">
        <v>1476</v>
      </c>
      <c r="B24" s="13">
        <v>951.73076923076928</v>
      </c>
      <c r="C24" s="13">
        <v>621.42396313364054</v>
      </c>
    </row>
    <row r="25" spans="1:3">
      <c r="A25" s="36" t="s">
        <v>1477</v>
      </c>
      <c r="B25" s="13">
        <v>949.32749562171637</v>
      </c>
      <c r="C25" s="13">
        <v>655.34532374100718</v>
      </c>
    </row>
    <row r="26" spans="1:3">
      <c r="A26" s="36" t="s">
        <v>1478</v>
      </c>
      <c r="B26" s="13">
        <v>924.56321839080465</v>
      </c>
      <c r="C26" s="13">
        <v>510.51339285714278</v>
      </c>
    </row>
    <row r="27" spans="1:3">
      <c r="A27" s="37" t="s">
        <v>1479</v>
      </c>
      <c r="B27" s="13">
        <v>691.34204793028323</v>
      </c>
      <c r="C27" s="13">
        <v>371.44262295081967</v>
      </c>
    </row>
    <row r="28" spans="1:3">
      <c r="A28" s="37" t="s">
        <v>1480</v>
      </c>
      <c r="B28" s="13">
        <v>695.00065876152837</v>
      </c>
      <c r="C28" s="13">
        <v>473.69958847736626</v>
      </c>
    </row>
    <row r="29" spans="1:3">
      <c r="A29" s="37" t="s">
        <v>1481</v>
      </c>
      <c r="B29" s="13">
        <v>813.50294464075387</v>
      </c>
      <c r="C29" s="13">
        <v>637.41637010676152</v>
      </c>
    </row>
    <row r="30" spans="1:3">
      <c r="A30" s="37" t="s">
        <v>371</v>
      </c>
      <c r="B30" s="13">
        <v>916.65436654366545</v>
      </c>
      <c r="C30" s="13">
        <v>613.4473684210526</v>
      </c>
    </row>
    <row r="31" spans="1:3">
      <c r="A31" s="37" t="s">
        <v>1483</v>
      </c>
      <c r="B31" s="13">
        <v>799.14728682170539</v>
      </c>
      <c r="C31" s="13">
        <v>627.22142857142853</v>
      </c>
    </row>
    <row r="32" spans="1:3">
      <c r="A32" s="37" t="s">
        <v>372</v>
      </c>
      <c r="B32" s="13">
        <v>910.78082191780811</v>
      </c>
      <c r="C32" s="13">
        <v>491.10169491525426</v>
      </c>
    </row>
    <row r="33" spans="1:3">
      <c r="A33" s="37" t="s">
        <v>369</v>
      </c>
      <c r="B33" s="13">
        <v>1009.468253968254</v>
      </c>
      <c r="C33" s="13">
        <v>686.18918918918916</v>
      </c>
    </row>
    <row r="34" spans="1:3">
      <c r="A34" s="37" t="s">
        <v>370</v>
      </c>
      <c r="B34" s="13">
        <v>794.83333333333348</v>
      </c>
      <c r="C34" s="13">
        <v>620.65306122448976</v>
      </c>
    </row>
    <row r="35" spans="1:3">
      <c r="A35" s="37" t="s">
        <v>368</v>
      </c>
      <c r="B35" s="13">
        <v>971.30678466076699</v>
      </c>
      <c r="C35" s="13">
        <v>758.27272727272725</v>
      </c>
    </row>
    <row r="36" spans="1:3">
      <c r="A36" s="37" t="s">
        <v>374</v>
      </c>
      <c r="B36" s="13">
        <v>917.54145077720204</v>
      </c>
      <c r="C36" s="13">
        <v>628.98795180722891</v>
      </c>
    </row>
    <row r="37" spans="1:3">
      <c r="A37" s="37" t="s">
        <v>1489</v>
      </c>
      <c r="B37" s="13">
        <v>979.94747474747476</v>
      </c>
      <c r="C37" s="13">
        <v>598.89393939393938</v>
      </c>
    </row>
    <row r="38" spans="1:3">
      <c r="A38" s="37" t="s">
        <v>380</v>
      </c>
      <c r="B38" s="13">
        <v>1031.5746753246754</v>
      </c>
      <c r="C38" s="13">
        <v>876.95238095238096</v>
      </c>
    </row>
    <row r="39" spans="1:3">
      <c r="A39" s="37" t="s">
        <v>367</v>
      </c>
      <c r="B39" s="13">
        <v>892.95417789757403</v>
      </c>
      <c r="C39" s="13">
        <v>616.546875</v>
      </c>
    </row>
    <row r="40" spans="1:3">
      <c r="A40" s="37" t="s">
        <v>383</v>
      </c>
      <c r="B40" s="13">
        <v>971.09589041095887</v>
      </c>
      <c r="C40" s="13">
        <v>631.99</v>
      </c>
    </row>
    <row r="41" spans="1:3">
      <c r="A41" s="37" t="s">
        <v>377</v>
      </c>
      <c r="B41" s="13">
        <v>708.76872246696041</v>
      </c>
      <c r="C41" s="13">
        <v>462.47777777777776</v>
      </c>
    </row>
    <row r="42" spans="1:3">
      <c r="A42" s="37" t="s">
        <v>373</v>
      </c>
      <c r="B42" s="13">
        <v>745.97010869565213</v>
      </c>
      <c r="C42" s="13">
        <v>463.7832167832168</v>
      </c>
    </row>
    <row r="43" spans="1:3">
      <c r="A43" s="37" t="s">
        <v>382</v>
      </c>
      <c r="B43" s="13">
        <v>936.97142857142853</v>
      </c>
      <c r="C43" s="13">
        <v>801.70731707317077</v>
      </c>
    </row>
    <row r="44" spans="1:3">
      <c r="A44" s="37" t="s">
        <v>376</v>
      </c>
      <c r="B44" s="13">
        <v>1007.3233944954128</v>
      </c>
      <c r="C44" s="13">
        <v>604.60294117647061</v>
      </c>
    </row>
    <row r="45" spans="1:3">
      <c r="A45" s="37" t="s">
        <v>379</v>
      </c>
      <c r="B45" s="13">
        <v>850.09592326139091</v>
      </c>
      <c r="C45" s="13">
        <v>456.36082474226811</v>
      </c>
    </row>
    <row r="46" spans="1:3">
      <c r="A46" s="37" t="s">
        <v>378</v>
      </c>
      <c r="B46" s="13">
        <v>911.26</v>
      </c>
      <c r="C46" s="13">
        <v>593</v>
      </c>
    </row>
    <row r="47" spans="1:3">
      <c r="A47" s="37" t="s">
        <v>381</v>
      </c>
      <c r="B47" s="13">
        <v>806.80716253443541</v>
      </c>
      <c r="C47" s="13">
        <v>440.46031746031741</v>
      </c>
    </row>
    <row r="48" spans="1:3">
      <c r="A48" s="37" t="s">
        <v>375</v>
      </c>
      <c r="B48" s="13">
        <v>795.02761341222879</v>
      </c>
      <c r="C48" s="13">
        <v>478.67741935483872</v>
      </c>
    </row>
    <row r="49" spans="1:3">
      <c r="A49" s="265" t="s">
        <v>1676</v>
      </c>
      <c r="B49" s="275"/>
      <c r="C49" s="266"/>
    </row>
  </sheetData>
  <mergeCells count="2">
    <mergeCell ref="A1:C1"/>
    <mergeCell ref="A49:C49"/>
  </mergeCells>
  <phoneticPr fontId="4" type="noConversion"/>
  <conditionalFormatting sqref="A1 B3:C48">
    <cfRule type="cellIs" dxfId="73" priority="21" operator="equal">
      <formula>"b"</formula>
    </cfRule>
    <cfRule type="cellIs" dxfId="72" priority="22" operator="equal">
      <formula>"a"</formula>
    </cfRule>
  </conditionalFormatting>
  <conditionalFormatting sqref="B2:C2">
    <cfRule type="cellIs" dxfId="71" priority="7" operator="equal">
      <formula>"b"</formula>
    </cfRule>
    <cfRule type="cellIs" dxfId="70" priority="8" operator="equal">
      <formula>"a"</formula>
    </cfRule>
  </conditionalFormatting>
  <conditionalFormatting sqref="A4:A20">
    <cfRule type="cellIs" dxfId="69" priority="5" operator="equal">
      <formula>"b"</formula>
    </cfRule>
    <cfRule type="cellIs" dxfId="68" priority="6" operator="equal">
      <formula>"a"</formula>
    </cfRule>
  </conditionalFormatting>
  <conditionalFormatting sqref="A21:A26">
    <cfRule type="cellIs" dxfId="67" priority="3" operator="equal">
      <formula>"b"</formula>
    </cfRule>
    <cfRule type="cellIs" dxfId="66" priority="4" operator="equal">
      <formula>"a"</formula>
    </cfRule>
  </conditionalFormatting>
  <conditionalFormatting sqref="A27:A48">
    <cfRule type="cellIs" dxfId="65" priority="1" operator="equal">
      <formula>"b"</formula>
    </cfRule>
    <cfRule type="cellIs" dxfId="64" priority="2" operator="equal">
      <formula>"a"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7" workbookViewId="0">
      <selection activeCell="A2" sqref="A2:C49"/>
    </sheetView>
  </sheetViews>
  <sheetFormatPr defaultRowHeight="16.5"/>
  <cols>
    <col min="1" max="1" width="15.125" bestFit="1" customWidth="1"/>
    <col min="2" max="2" width="23.875" customWidth="1"/>
    <col min="3" max="3" width="24.125" customWidth="1"/>
    <col min="5" max="5" width="17.125" bestFit="1" customWidth="1"/>
  </cols>
  <sheetData>
    <row r="1" spans="1:5" ht="24">
      <c r="A1" s="195" t="s">
        <v>1442</v>
      </c>
      <c r="B1" s="195"/>
      <c r="C1" s="195"/>
      <c r="D1" s="1" t="s">
        <v>1708</v>
      </c>
      <c r="E1" s="1" t="s">
        <v>1571</v>
      </c>
    </row>
    <row r="2" spans="1:5">
      <c r="A2" s="86" t="s">
        <v>282</v>
      </c>
      <c r="B2" s="58" t="s">
        <v>1456</v>
      </c>
      <c r="C2" s="58" t="s">
        <v>1457</v>
      </c>
    </row>
    <row r="3" spans="1:5">
      <c r="A3" s="35" t="s">
        <v>86</v>
      </c>
      <c r="B3" s="13">
        <v>58.647604962616057</v>
      </c>
      <c r="C3" s="13">
        <v>59.587765224579769</v>
      </c>
    </row>
    <row r="4" spans="1:5">
      <c r="A4" s="35" t="s">
        <v>161</v>
      </c>
      <c r="B4" s="13">
        <v>60.638297872340431</v>
      </c>
      <c r="C4" s="13">
        <v>59.531664052782432</v>
      </c>
    </row>
    <row r="5" spans="1:5">
      <c r="A5" s="35" t="s">
        <v>162</v>
      </c>
      <c r="B5" s="13">
        <v>63.251287922152265</v>
      </c>
      <c r="C5" s="13">
        <v>66.122189223589316</v>
      </c>
    </row>
    <row r="6" spans="1:5">
      <c r="A6" s="35" t="s">
        <v>163</v>
      </c>
      <c r="B6" s="13">
        <v>61.885576148267539</v>
      </c>
      <c r="C6" s="13">
        <v>60.98249576510446</v>
      </c>
    </row>
    <row r="7" spans="1:5">
      <c r="A7" s="35" t="s">
        <v>164</v>
      </c>
      <c r="B7" s="13">
        <v>56.959589480436179</v>
      </c>
      <c r="C7" s="13">
        <v>61.652021089630928</v>
      </c>
    </row>
    <row r="8" spans="1:5">
      <c r="A8" s="35" t="s">
        <v>165</v>
      </c>
      <c r="B8" s="13">
        <v>61.733615221987314</v>
      </c>
      <c r="C8" s="13">
        <v>66.294919454770749</v>
      </c>
    </row>
    <row r="9" spans="1:5">
      <c r="A9" s="35" t="s">
        <v>166</v>
      </c>
      <c r="B9" s="13">
        <v>63.287250384024574</v>
      </c>
      <c r="C9" s="13">
        <v>60.296474358974365</v>
      </c>
    </row>
    <row r="10" spans="1:5">
      <c r="A10" s="35" t="s">
        <v>167</v>
      </c>
      <c r="B10" s="13">
        <v>62.717770034843198</v>
      </c>
      <c r="C10" s="13">
        <v>59.494702526487366</v>
      </c>
    </row>
    <row r="11" spans="1:5">
      <c r="A11" s="35" t="s">
        <v>168</v>
      </c>
      <c r="B11" s="13">
        <v>59.166666666666664</v>
      </c>
      <c r="C11" s="13">
        <v>53.555555555555557</v>
      </c>
    </row>
    <row r="12" spans="1:5">
      <c r="A12" s="35" t="s">
        <v>169</v>
      </c>
      <c r="B12" s="13">
        <v>56.59683351991044</v>
      </c>
      <c r="C12" s="13">
        <v>57.272287460966709</v>
      </c>
    </row>
    <row r="13" spans="1:5">
      <c r="A13" s="35" t="s">
        <v>202</v>
      </c>
      <c r="B13" s="13">
        <v>55.714285714285715</v>
      </c>
      <c r="C13" s="13">
        <v>57.352555701179554</v>
      </c>
    </row>
    <row r="14" spans="1:5">
      <c r="A14" s="35" t="s">
        <v>170</v>
      </c>
      <c r="B14" s="13">
        <v>51.686909581646425</v>
      </c>
      <c r="C14" s="13">
        <v>55.290102389078498</v>
      </c>
    </row>
    <row r="15" spans="1:5">
      <c r="A15" s="35" t="s">
        <v>171</v>
      </c>
      <c r="B15" s="13">
        <v>61.804222648752393</v>
      </c>
      <c r="C15" s="13">
        <v>59.571966133584198</v>
      </c>
    </row>
    <row r="16" spans="1:5">
      <c r="A16" s="35" t="s">
        <v>201</v>
      </c>
      <c r="B16" s="13">
        <v>57.415730337078649</v>
      </c>
      <c r="C16" s="13">
        <v>61.457437661220979</v>
      </c>
    </row>
    <row r="17" spans="1:3">
      <c r="A17" s="35" t="s">
        <v>85</v>
      </c>
      <c r="B17" s="13">
        <v>56.568778979907265</v>
      </c>
      <c r="C17" s="13">
        <v>60.362781323480007</v>
      </c>
    </row>
    <row r="18" spans="1:3">
      <c r="A18" s="35" t="s">
        <v>172</v>
      </c>
      <c r="B18" s="13">
        <v>54.670528602461985</v>
      </c>
      <c r="C18" s="13">
        <v>57.958921694480104</v>
      </c>
    </row>
    <row r="19" spans="1:3">
      <c r="A19" s="35" t="s">
        <v>173</v>
      </c>
      <c r="B19" s="13">
        <v>59.137055837563459</v>
      </c>
      <c r="C19" s="13">
        <v>61.417830290010741</v>
      </c>
    </row>
    <row r="20" spans="1:3">
      <c r="A20" s="35" t="s">
        <v>174</v>
      </c>
      <c r="B20" s="13">
        <v>57.75</v>
      </c>
      <c r="C20" s="13">
        <v>64.182058047493413</v>
      </c>
    </row>
    <row r="21" spans="1:3">
      <c r="A21" s="36" t="s">
        <v>1473</v>
      </c>
      <c r="B21" s="13">
        <v>54.708520179372201</v>
      </c>
      <c r="C21" s="13">
        <v>62.360248447204967</v>
      </c>
    </row>
    <row r="22" spans="1:3">
      <c r="A22" s="36" t="s">
        <v>1474</v>
      </c>
      <c r="B22" s="13">
        <v>54.6875</v>
      </c>
      <c r="C22" s="13">
        <v>60.540540540540547</v>
      </c>
    </row>
    <row r="23" spans="1:3">
      <c r="A23" s="36" t="s">
        <v>1475</v>
      </c>
      <c r="B23" s="13">
        <v>52.325581395348841</v>
      </c>
      <c r="C23" s="13">
        <v>55.404089581304774</v>
      </c>
    </row>
    <row r="24" spans="1:3">
      <c r="A24" s="36" t="s">
        <v>1476</v>
      </c>
      <c r="B24" s="13">
        <v>73.255813953488371</v>
      </c>
      <c r="C24" s="13">
        <v>66.666666666666657</v>
      </c>
    </row>
    <row r="25" spans="1:3">
      <c r="A25" s="36" t="s">
        <v>1477</v>
      </c>
      <c r="B25" s="13">
        <v>28.947368421052634</v>
      </c>
      <c r="C25" s="13">
        <v>58.673469387755105</v>
      </c>
    </row>
    <row r="26" spans="1:3">
      <c r="A26" s="36" t="s">
        <v>1478</v>
      </c>
      <c r="B26" s="13">
        <v>70.3125</v>
      </c>
      <c r="C26" s="13">
        <v>67.041198501872657</v>
      </c>
    </row>
    <row r="27" spans="1:3">
      <c r="A27" s="37" t="s">
        <v>1479</v>
      </c>
      <c r="B27" s="13">
        <v>47.706422018348626</v>
      </c>
      <c r="C27" s="13">
        <v>62.464985994397757</v>
      </c>
    </row>
    <row r="28" spans="1:3">
      <c r="A28" s="37" t="s">
        <v>1480</v>
      </c>
      <c r="B28" s="13">
        <v>54.6875</v>
      </c>
      <c r="C28" s="13">
        <v>60.540540540540547</v>
      </c>
    </row>
    <row r="29" spans="1:3">
      <c r="A29" s="37" t="s">
        <v>1481</v>
      </c>
      <c r="B29" s="13">
        <v>55.434782608695656</v>
      </c>
      <c r="C29" s="13">
        <v>56.338028169014088</v>
      </c>
    </row>
    <row r="30" spans="1:3">
      <c r="A30" s="37" t="s">
        <v>371</v>
      </c>
      <c r="B30" s="13">
        <v>68.085106382978722</v>
      </c>
      <c r="C30" s="13">
        <v>73.571428571428569</v>
      </c>
    </row>
    <row r="31" spans="1:3">
      <c r="A31" s="37" t="s">
        <v>1483</v>
      </c>
      <c r="B31" s="13">
        <v>45.652173913043477</v>
      </c>
      <c r="C31" s="13">
        <v>52.995391705069125</v>
      </c>
    </row>
    <row r="32" spans="1:3">
      <c r="A32" s="37" t="s">
        <v>372</v>
      </c>
      <c r="B32" s="13">
        <v>85.714285714285708</v>
      </c>
      <c r="C32" s="13">
        <v>71</v>
      </c>
    </row>
    <row r="33" spans="1:3">
      <c r="A33" s="37" t="s">
        <v>369</v>
      </c>
      <c r="B33" s="13">
        <v>87.5</v>
      </c>
      <c r="C33" s="13">
        <v>52.380952380952387</v>
      </c>
    </row>
    <row r="34" spans="1:3">
      <c r="A34" s="37" t="s">
        <v>370</v>
      </c>
      <c r="B34" s="13">
        <v>40</v>
      </c>
      <c r="C34" s="13">
        <v>59.302325581395351</v>
      </c>
    </row>
    <row r="35" spans="1:3">
      <c r="A35" s="37" t="s">
        <v>368</v>
      </c>
      <c r="B35" s="13">
        <v>56.25</v>
      </c>
      <c r="C35" s="13">
        <v>54.263565891472865</v>
      </c>
    </row>
    <row r="36" spans="1:3">
      <c r="A36" s="37" t="s">
        <v>374</v>
      </c>
      <c r="B36" s="13">
        <v>53.846153846153847</v>
      </c>
      <c r="C36" s="13">
        <v>54.081632653061227</v>
      </c>
    </row>
    <row r="37" spans="1:3">
      <c r="A37" s="37" t="s">
        <v>1489</v>
      </c>
      <c r="B37" s="13">
        <v>73.91304347826086</v>
      </c>
      <c r="C37" s="13">
        <v>66.055045871559642</v>
      </c>
    </row>
    <row r="38" spans="1:3">
      <c r="A38" s="37" t="s">
        <v>380</v>
      </c>
      <c r="B38" s="13">
        <v>33.333333333333329</v>
      </c>
      <c r="C38" s="13">
        <v>69.230769230769226</v>
      </c>
    </row>
    <row r="39" spans="1:3">
      <c r="A39" s="37" t="s">
        <v>367</v>
      </c>
      <c r="B39" s="13">
        <v>71.428571428571431</v>
      </c>
      <c r="C39" s="13">
        <v>59.649122807017541</v>
      </c>
    </row>
    <row r="40" spans="1:3">
      <c r="A40" s="37" t="s">
        <v>383</v>
      </c>
      <c r="B40" s="13">
        <v>10</v>
      </c>
      <c r="C40" s="13">
        <v>63.46153846153846</v>
      </c>
    </row>
    <row r="41" spans="1:3">
      <c r="A41" s="37" t="s">
        <v>377</v>
      </c>
      <c r="B41" s="13">
        <v>47.619047619047613</v>
      </c>
      <c r="C41" s="13">
        <v>63.953488372093027</v>
      </c>
    </row>
    <row r="42" spans="1:3">
      <c r="A42" s="37" t="s">
        <v>373</v>
      </c>
      <c r="B42" s="13">
        <v>65.625</v>
      </c>
      <c r="C42" s="13">
        <v>61.935483870967744</v>
      </c>
    </row>
    <row r="43" spans="1:3">
      <c r="A43" s="37" t="s">
        <v>382</v>
      </c>
      <c r="B43" s="13">
        <v>73.68421052631578</v>
      </c>
      <c r="C43" s="13">
        <v>65.277777777777786</v>
      </c>
    </row>
    <row r="44" spans="1:3">
      <c r="A44" s="37" t="s">
        <v>376</v>
      </c>
      <c r="B44" s="13">
        <v>77.777777777777786</v>
      </c>
      <c r="C44" s="13">
        <v>65.789473684210535</v>
      </c>
    </row>
    <row r="45" spans="1:3">
      <c r="A45" s="37" t="s">
        <v>379</v>
      </c>
      <c r="B45" s="13">
        <v>52.173913043478258</v>
      </c>
      <c r="C45" s="13">
        <v>63.736263736263737</v>
      </c>
    </row>
    <row r="46" spans="1:3">
      <c r="A46" s="37" t="s">
        <v>378</v>
      </c>
      <c r="B46" s="13">
        <v>20</v>
      </c>
      <c r="C46" s="13">
        <v>43.75</v>
      </c>
    </row>
    <row r="47" spans="1:3">
      <c r="A47" s="37" t="s">
        <v>381</v>
      </c>
      <c r="B47" s="13">
        <v>75</v>
      </c>
      <c r="C47" s="13">
        <v>69.090909090909093</v>
      </c>
    </row>
    <row r="48" spans="1:3">
      <c r="A48" s="37" t="s">
        <v>375</v>
      </c>
      <c r="B48" s="13">
        <v>45.454545454545453</v>
      </c>
      <c r="C48" s="13">
        <v>53.75</v>
      </c>
    </row>
    <row r="49" spans="1:3">
      <c r="A49" s="265" t="s">
        <v>1676</v>
      </c>
      <c r="B49" s="275"/>
      <c r="C49" s="266"/>
    </row>
  </sheetData>
  <mergeCells count="2">
    <mergeCell ref="A1:C1"/>
    <mergeCell ref="A49:C49"/>
  </mergeCells>
  <phoneticPr fontId="4" type="noConversion"/>
  <conditionalFormatting sqref="A1 B2:C2">
    <cfRule type="cellIs" dxfId="63" priority="19" operator="equal">
      <formula>"b"</formula>
    </cfRule>
    <cfRule type="cellIs" dxfId="62" priority="20" operator="equal">
      <formula>"a"</formula>
    </cfRule>
  </conditionalFormatting>
  <conditionalFormatting sqref="B3:C48">
    <cfRule type="cellIs" dxfId="61" priority="11" operator="equal">
      <formula>"b"</formula>
    </cfRule>
    <cfRule type="cellIs" dxfId="60" priority="12" operator="equal">
      <formula>"a"</formula>
    </cfRule>
  </conditionalFormatting>
  <conditionalFormatting sqref="A4:A20">
    <cfRule type="cellIs" dxfId="59" priority="5" operator="equal">
      <formula>"b"</formula>
    </cfRule>
    <cfRule type="cellIs" dxfId="58" priority="6" operator="equal">
      <formula>"a"</formula>
    </cfRule>
  </conditionalFormatting>
  <conditionalFormatting sqref="A21:A26">
    <cfRule type="cellIs" dxfId="57" priority="3" operator="equal">
      <formula>"b"</formula>
    </cfRule>
    <cfRule type="cellIs" dxfId="56" priority="4" operator="equal">
      <formula>"a"</formula>
    </cfRule>
  </conditionalFormatting>
  <conditionalFormatting sqref="A27:A48">
    <cfRule type="cellIs" dxfId="55" priority="1" operator="equal">
      <formula>"b"</formula>
    </cfRule>
    <cfRule type="cellIs" dxfId="54" priority="2" operator="equal">
      <formula>"a"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18" workbookViewId="0">
      <selection activeCell="I48" sqref="I48"/>
    </sheetView>
  </sheetViews>
  <sheetFormatPr defaultRowHeight="16.5"/>
  <cols>
    <col min="1" max="1" width="15.125" bestFit="1" customWidth="1"/>
    <col min="2" max="2" width="18.75" bestFit="1" customWidth="1"/>
    <col min="3" max="3" width="9" bestFit="1" customWidth="1"/>
    <col min="4" max="4" width="18.75" bestFit="1" customWidth="1"/>
    <col min="6" max="6" width="18.75" bestFit="1" customWidth="1"/>
    <col min="9" max="9" width="17.125" bestFit="1" customWidth="1"/>
  </cols>
  <sheetData>
    <row r="1" spans="1:20" ht="24">
      <c r="A1" s="175" t="s">
        <v>1443</v>
      </c>
      <c r="B1" s="175"/>
      <c r="C1" s="175"/>
      <c r="D1" s="175"/>
      <c r="E1" s="175"/>
      <c r="F1" s="175"/>
      <c r="G1" s="175"/>
      <c r="H1" s="1" t="s">
        <v>1708</v>
      </c>
      <c r="I1" s="1" t="s">
        <v>1571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>
      <c r="A2" s="177" t="s">
        <v>1667</v>
      </c>
      <c r="B2" s="177" t="s">
        <v>1450</v>
      </c>
      <c r="C2" s="177"/>
      <c r="D2" s="177" t="s">
        <v>1451</v>
      </c>
      <c r="E2" s="177"/>
      <c r="F2" s="177" t="s">
        <v>1452</v>
      </c>
      <c r="G2" s="177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>
      <c r="A3" s="177"/>
      <c r="B3" s="86" t="s">
        <v>1448</v>
      </c>
      <c r="C3" s="86" t="s">
        <v>1449</v>
      </c>
      <c r="D3" s="86" t="s">
        <v>1448</v>
      </c>
      <c r="E3" s="86" t="s">
        <v>1449</v>
      </c>
      <c r="F3" s="86" t="s">
        <v>1448</v>
      </c>
      <c r="G3" s="86" t="s">
        <v>1449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>
      <c r="A4" s="35" t="s">
        <v>86</v>
      </c>
      <c r="B4" s="13">
        <v>4.399736509853434</v>
      </c>
      <c r="C4" s="13">
        <v>4.6220785678766783</v>
      </c>
      <c r="D4" s="13">
        <v>5.6445649494700518</v>
      </c>
      <c r="E4" s="13">
        <v>5.2852025351336458</v>
      </c>
      <c r="F4" s="13">
        <v>1.5177548682703319</v>
      </c>
      <c r="G4" s="13">
        <v>2.6970213778606271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>
      <c r="A5" s="35" t="s">
        <v>161</v>
      </c>
      <c r="B5" s="15">
        <v>2.6101906845889338</v>
      </c>
      <c r="C5" s="15">
        <v>4.285028581402452</v>
      </c>
      <c r="D5" s="15">
        <v>2.9050736497545011</v>
      </c>
      <c r="E5" s="15">
        <v>4.6509112541236277</v>
      </c>
      <c r="F5" s="15">
        <v>1.7142857142857144</v>
      </c>
      <c r="G5" s="15">
        <v>2.7295990901336364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>
      <c r="A6" s="35" t="s">
        <v>162</v>
      </c>
      <c r="B6" s="15">
        <v>1.5046766978446524</v>
      </c>
      <c r="C6" s="15">
        <v>4.0308334671591455</v>
      </c>
      <c r="D6" s="15">
        <v>1.6599885518030912</v>
      </c>
      <c r="E6" s="15">
        <v>4.4548154433602036</v>
      </c>
      <c r="F6" s="15">
        <v>0.8025682182985554</v>
      </c>
      <c r="G6" s="15">
        <v>2.9739776951672861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35" t="s">
        <v>163</v>
      </c>
      <c r="B7" s="15">
        <v>2.5282409897794516</v>
      </c>
      <c r="C7" s="15">
        <v>3.7698802277635974</v>
      </c>
      <c r="D7" s="15">
        <v>3.1426269137792104</v>
      </c>
      <c r="E7" s="15">
        <v>4.0090344438170531</v>
      </c>
      <c r="F7" s="15">
        <v>1.4625228519195612</v>
      </c>
      <c r="G7" s="15">
        <v>4.0697674418604652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>
      <c r="A8" s="35" t="s">
        <v>164</v>
      </c>
      <c r="B8" s="15">
        <v>3.1663516068052928</v>
      </c>
      <c r="C8" s="15">
        <v>3.2491467576791813</v>
      </c>
      <c r="D8" s="15">
        <v>3.784477228992944</v>
      </c>
      <c r="E8" s="15">
        <v>3.5149384885764503</v>
      </c>
      <c r="F8" s="15">
        <v>0.65217391304347827</v>
      </c>
      <c r="G8" s="15">
        <v>2.4251069900142657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>
      <c r="A9" s="35" t="s">
        <v>165</v>
      </c>
      <c r="B9" s="15">
        <v>2.8426395939086295</v>
      </c>
      <c r="C9" s="15">
        <v>7.2381722604124548</v>
      </c>
      <c r="D9" s="15">
        <v>4.6511627906976747</v>
      </c>
      <c r="E9" s="15">
        <v>9.2936802973977688</v>
      </c>
      <c r="F9" s="15">
        <v>0.66225165562913912</v>
      </c>
      <c r="G9" s="15">
        <v>3.087248322147651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>
      <c r="A10" s="35" t="s">
        <v>166</v>
      </c>
      <c r="B10" s="15">
        <v>1.9384264538198404</v>
      </c>
      <c r="C10" s="15">
        <v>2.530487804878049</v>
      </c>
      <c r="D10" s="15">
        <v>2.3041474654377883</v>
      </c>
      <c r="E10" s="15">
        <v>2.9246794871794872</v>
      </c>
      <c r="F10" s="15">
        <v>0.53475935828876997</v>
      </c>
      <c r="G10" s="15">
        <v>1.2698412698412698</v>
      </c>
      <c r="K10" s="14"/>
    </row>
    <row r="11" spans="1:20">
      <c r="A11" s="35" t="s">
        <v>167</v>
      </c>
      <c r="B11" s="15">
        <v>0.92592592592592571</v>
      </c>
      <c r="C11" s="15">
        <v>2.0068807339449544</v>
      </c>
      <c r="D11" s="15">
        <v>1.0452961672473868</v>
      </c>
      <c r="E11" s="15">
        <v>2.2004889975550124</v>
      </c>
      <c r="F11" s="15">
        <v>0.78125</v>
      </c>
      <c r="G11" s="15">
        <v>1.279317697228145</v>
      </c>
      <c r="K11" s="14"/>
    </row>
    <row r="12" spans="1:20">
      <c r="A12" s="35" t="s">
        <v>168</v>
      </c>
      <c r="B12" s="15">
        <v>1.910828025477707</v>
      </c>
      <c r="C12" s="15">
        <v>3.4482758620689653</v>
      </c>
      <c r="D12" s="15">
        <v>1.6666666666666667</v>
      </c>
      <c r="E12" s="15">
        <v>3.7777777777777777</v>
      </c>
      <c r="F12" s="15" t="s">
        <v>1685</v>
      </c>
      <c r="G12" s="15">
        <v>2.5</v>
      </c>
      <c r="K12" s="14"/>
    </row>
    <row r="13" spans="1:20">
      <c r="A13" s="35" t="s">
        <v>169</v>
      </c>
      <c r="B13" s="15">
        <v>4.0835159764678739</v>
      </c>
      <c r="C13" s="15">
        <v>3.6125133065485393</v>
      </c>
      <c r="D13" s="15">
        <v>4.8456740764433075</v>
      </c>
      <c r="E13" s="15">
        <v>4.0814531380569115</v>
      </c>
      <c r="F13" s="15">
        <v>1.8867924528301887</v>
      </c>
      <c r="G13" s="15">
        <v>2.0768633540372674</v>
      </c>
      <c r="K13" s="14"/>
    </row>
    <row r="14" spans="1:20">
      <c r="A14" s="35" t="s">
        <v>202</v>
      </c>
      <c r="B14" s="15">
        <v>7.1890726096333566</v>
      </c>
      <c r="C14" s="15">
        <v>5.1271938473673835</v>
      </c>
      <c r="D14" s="15">
        <v>10.595238095238097</v>
      </c>
      <c r="E14" s="15">
        <v>6.1074705111402361</v>
      </c>
      <c r="F14" s="15">
        <v>1.4141414141414139</v>
      </c>
      <c r="G14" s="15">
        <v>2.1371326803205699</v>
      </c>
      <c r="K14" s="14"/>
    </row>
    <row r="15" spans="1:20">
      <c r="A15" s="35" t="s">
        <v>170</v>
      </c>
      <c r="B15" s="15">
        <v>9.9480968858131487</v>
      </c>
      <c r="C15" s="15">
        <v>3.8518155053974481</v>
      </c>
      <c r="D15" s="15">
        <v>14.439946018893387</v>
      </c>
      <c r="E15" s="15">
        <v>4.0955631399317403</v>
      </c>
      <c r="F15" s="15">
        <v>1.8617021276595744</v>
      </c>
      <c r="G15" s="15">
        <v>2.9005524861878453</v>
      </c>
      <c r="K15" s="14"/>
    </row>
    <row r="16" spans="1:20">
      <c r="A16" s="35" t="s">
        <v>171</v>
      </c>
      <c r="B16" s="15">
        <v>8.1844380403458228</v>
      </c>
      <c r="C16" s="15">
        <v>7.5722351378279633</v>
      </c>
      <c r="D16" s="15">
        <v>11.900191938579654</v>
      </c>
      <c r="E16" s="15">
        <v>9.9717779868297267</v>
      </c>
      <c r="F16" s="15">
        <v>1.6638935108153077</v>
      </c>
      <c r="G16" s="15">
        <v>1.6869095816464237</v>
      </c>
      <c r="K16" s="14"/>
    </row>
    <row r="17" spans="1:11">
      <c r="A17" s="35" t="s">
        <v>201</v>
      </c>
      <c r="B17" s="15">
        <v>9.2946605141727083</v>
      </c>
      <c r="C17" s="15">
        <v>6.4755838641188959</v>
      </c>
      <c r="D17" s="15">
        <v>14.157303370786517</v>
      </c>
      <c r="E17" s="15">
        <v>7.9965606190885632</v>
      </c>
      <c r="F17" s="15">
        <v>1.415929203539823</v>
      </c>
      <c r="G17" s="15">
        <v>2.606635071090047</v>
      </c>
      <c r="K17" s="14"/>
    </row>
    <row r="18" spans="1:11">
      <c r="A18" s="35" t="s">
        <v>85</v>
      </c>
      <c r="B18" s="15">
        <v>5.2206339341205723</v>
      </c>
      <c r="C18" s="15">
        <v>8.6858777845902306</v>
      </c>
      <c r="D18" s="15">
        <v>9.4281298299845435</v>
      </c>
      <c r="E18" s="15">
        <v>11.017803157541149</v>
      </c>
      <c r="F18" s="15">
        <v>2.1590909090909092</v>
      </c>
      <c r="G18" s="15">
        <v>4.8991354466858787</v>
      </c>
      <c r="K18" s="14"/>
    </row>
    <row r="19" spans="1:11">
      <c r="A19" s="35" t="s">
        <v>172</v>
      </c>
      <c r="B19" s="15">
        <v>7.5637275386544092</v>
      </c>
      <c r="C19" s="15">
        <v>4.6111702937148076</v>
      </c>
      <c r="D19" s="15">
        <v>11.440984793627806</v>
      </c>
      <c r="E19" s="15">
        <v>5.7124518613607194</v>
      </c>
      <c r="F19" s="15">
        <v>1.4557670772676372</v>
      </c>
      <c r="G19" s="15">
        <v>2.0109689213893969</v>
      </c>
      <c r="K19" s="14"/>
    </row>
    <row r="20" spans="1:11">
      <c r="A20" s="35" t="s">
        <v>173</v>
      </c>
      <c r="B20" s="15">
        <v>4.3115438108484003</v>
      </c>
      <c r="C20" s="15">
        <v>5.452933353036796</v>
      </c>
      <c r="D20" s="15">
        <v>6.5143824027072768</v>
      </c>
      <c r="E20" s="15">
        <v>6.4232008592910859</v>
      </c>
      <c r="F20" s="15">
        <v>1.3422818791946307</v>
      </c>
      <c r="G20" s="15">
        <v>3.6189462480042578</v>
      </c>
      <c r="K20" s="14"/>
    </row>
    <row r="21" spans="1:11">
      <c r="A21" s="35" t="s">
        <v>174</v>
      </c>
      <c r="B21" s="15">
        <v>4.3893129770992365</v>
      </c>
      <c r="C21" s="15">
        <v>7.7649527806925507</v>
      </c>
      <c r="D21" s="15">
        <v>4.5</v>
      </c>
      <c r="E21" s="15">
        <v>8.7730870712401057</v>
      </c>
      <c r="F21" s="15">
        <v>2.8571428571428572</v>
      </c>
      <c r="G21" s="15">
        <v>3.9215686274509798</v>
      </c>
      <c r="K21" s="14"/>
    </row>
    <row r="22" spans="1:11">
      <c r="A22" s="36" t="s">
        <v>1473</v>
      </c>
      <c r="B22" s="15">
        <v>9.7664543524416167</v>
      </c>
      <c r="C22" s="15">
        <v>8.2034454470877769</v>
      </c>
      <c r="D22" s="15">
        <v>16.591928251121075</v>
      </c>
      <c r="E22" s="15">
        <v>10.062111801242237</v>
      </c>
      <c r="F22" s="15">
        <v>2.6548672566371683</v>
      </c>
      <c r="G22" s="15">
        <v>4.0871934604904636</v>
      </c>
      <c r="K22" s="14"/>
    </row>
    <row r="23" spans="1:11">
      <c r="A23" s="36" t="s">
        <v>1474</v>
      </c>
      <c r="B23" s="15">
        <v>6.3380281690140841</v>
      </c>
      <c r="C23" s="15">
        <v>12.638230647709319</v>
      </c>
      <c r="D23" s="15">
        <v>9.375</v>
      </c>
      <c r="E23" s="15">
        <v>18.108108108108109</v>
      </c>
      <c r="F23" s="15">
        <v>4.0540540540540544</v>
      </c>
      <c r="G23" s="15">
        <v>4.7808764940239046</v>
      </c>
      <c r="K23" s="14"/>
    </row>
    <row r="24" spans="1:11">
      <c r="A24" s="36" t="s">
        <v>1475</v>
      </c>
      <c r="B24" s="15">
        <v>1.6348773841961852</v>
      </c>
      <c r="C24" s="15">
        <v>9.1377091377091375</v>
      </c>
      <c r="D24" s="15">
        <v>1.7441860465116279</v>
      </c>
      <c r="E24" s="15">
        <v>11.100292112950342</v>
      </c>
      <c r="F24" s="15">
        <v>1.6759776536312847</v>
      </c>
      <c r="G24" s="15">
        <v>5.591397849462366</v>
      </c>
      <c r="K24" s="14"/>
    </row>
    <row r="25" spans="1:11">
      <c r="A25" s="36" t="s">
        <v>1476</v>
      </c>
      <c r="B25" s="15">
        <v>2.6548672566371683</v>
      </c>
      <c r="C25" s="15">
        <v>6.9033530571992108</v>
      </c>
      <c r="D25" s="15">
        <v>4.6511627906976747</v>
      </c>
      <c r="E25" s="15">
        <v>7.0512820512820511</v>
      </c>
      <c r="F25" s="15">
        <v>1.5503875968992249</v>
      </c>
      <c r="G25" s="15">
        <v>5.7142857142857144</v>
      </c>
    </row>
    <row r="26" spans="1:11">
      <c r="A26" s="36" t="s">
        <v>1477</v>
      </c>
      <c r="B26" s="15">
        <v>2.5210084033613445</v>
      </c>
      <c r="C26" s="15">
        <v>4.5787545787545785</v>
      </c>
      <c r="D26" s="15">
        <v>2.6315789473684208</v>
      </c>
      <c r="E26" s="15">
        <v>6.1224489795918364</v>
      </c>
      <c r="F26" s="15">
        <v>2.1739130434782608</v>
      </c>
      <c r="G26" s="15">
        <v>3.4161490683229818</v>
      </c>
    </row>
    <row r="27" spans="1:11">
      <c r="A27" s="36" t="s">
        <v>1478</v>
      </c>
      <c r="B27" s="15">
        <v>6.6666666666666679</v>
      </c>
      <c r="C27" s="15">
        <v>9.9078341013824893</v>
      </c>
      <c r="D27" s="15">
        <v>15.625</v>
      </c>
      <c r="E27" s="15">
        <v>11.985018726591759</v>
      </c>
      <c r="F27" s="15">
        <v>1.1363636363636365</v>
      </c>
      <c r="G27" s="15">
        <v>7.0967741935483879</v>
      </c>
    </row>
    <row r="28" spans="1:11">
      <c r="A28" s="37" t="s">
        <v>1479</v>
      </c>
      <c r="B28" s="15">
        <v>12.135922330097088</v>
      </c>
      <c r="C28" s="15">
        <v>8.3984375</v>
      </c>
      <c r="D28" s="15">
        <v>19.26605504587156</v>
      </c>
      <c r="E28" s="15">
        <v>10.084033613445378</v>
      </c>
      <c r="F28" s="15">
        <v>3.3707865168539324</v>
      </c>
      <c r="G28" s="15">
        <v>3.8167938931297711</v>
      </c>
    </row>
    <row r="29" spans="1:11">
      <c r="A29" s="37" t="s">
        <v>1480</v>
      </c>
      <c r="B29" s="15">
        <v>6.3380281690140841</v>
      </c>
      <c r="C29" s="15">
        <v>12.638230647709319</v>
      </c>
      <c r="D29" s="15">
        <v>9.375</v>
      </c>
      <c r="E29" s="15">
        <v>18.108108108108109</v>
      </c>
      <c r="F29" s="15">
        <v>4.0540540540540544</v>
      </c>
      <c r="G29" s="15">
        <v>4.7808764940239046</v>
      </c>
    </row>
    <row r="30" spans="1:11">
      <c r="A30" s="37" t="s">
        <v>1481</v>
      </c>
      <c r="B30" s="15">
        <v>2.0134228187919461</v>
      </c>
      <c r="C30" s="15">
        <v>9.3055555555555554</v>
      </c>
      <c r="D30" s="15">
        <v>3.2608695652173911</v>
      </c>
      <c r="E30" s="15">
        <v>11.267605633802818</v>
      </c>
      <c r="F30" s="15" t="s">
        <v>1685</v>
      </c>
      <c r="G30" s="15">
        <v>5.2910052910052912</v>
      </c>
    </row>
    <row r="31" spans="1:11">
      <c r="A31" s="37" t="s">
        <v>371</v>
      </c>
      <c r="B31" s="15">
        <v>4.032258064516129</v>
      </c>
      <c r="C31" s="15">
        <v>7.8189300411522638</v>
      </c>
      <c r="D31" s="15">
        <v>6.3829787234042552</v>
      </c>
      <c r="E31" s="15">
        <v>8.5714285714285712</v>
      </c>
      <c r="F31" s="15">
        <v>2.7777777777777777</v>
      </c>
      <c r="G31" s="15">
        <v>6.3157894736842106</v>
      </c>
    </row>
    <row r="32" spans="1:11">
      <c r="A32" s="37" t="s">
        <v>1483</v>
      </c>
      <c r="B32" s="15">
        <v>1.1627906976744189</v>
      </c>
      <c r="C32" s="15">
        <v>10.032362459546926</v>
      </c>
      <c r="D32" s="15" t="s">
        <v>1685</v>
      </c>
      <c r="E32" s="15">
        <v>11.059907834101384</v>
      </c>
      <c r="F32" s="15">
        <v>2.9411764705882351</v>
      </c>
      <c r="G32" s="15">
        <v>7.5</v>
      </c>
    </row>
    <row r="33" spans="1:7">
      <c r="A33" s="37" t="s">
        <v>372</v>
      </c>
      <c r="B33" s="15">
        <v>5</v>
      </c>
      <c r="C33" s="15">
        <v>7.4829931972789119</v>
      </c>
      <c r="D33" s="15">
        <v>7.1428571428571423</v>
      </c>
      <c r="E33" s="15">
        <v>7.0000000000000009</v>
      </c>
      <c r="F33" s="15">
        <v>4.3478260869565215</v>
      </c>
      <c r="G33" s="15">
        <v>8.8888888888888893</v>
      </c>
    </row>
    <row r="34" spans="1:7">
      <c r="A34" s="37" t="s">
        <v>369</v>
      </c>
      <c r="B34" s="15">
        <v>2.9411764705882351</v>
      </c>
      <c r="C34" s="15">
        <v>6</v>
      </c>
      <c r="D34" s="15">
        <v>6.25</v>
      </c>
      <c r="E34" s="15">
        <v>6.3492063492063489</v>
      </c>
      <c r="F34" s="15" t="s">
        <v>1685</v>
      </c>
      <c r="G34" s="15">
        <v>3.0303030303030303</v>
      </c>
    </row>
    <row r="35" spans="1:7">
      <c r="A35" s="37" t="s">
        <v>370</v>
      </c>
      <c r="B35" s="15" t="s">
        <v>1685</v>
      </c>
      <c r="C35" s="15">
        <v>10.084033613445378</v>
      </c>
      <c r="D35" s="15" t="s">
        <v>1685</v>
      </c>
      <c r="E35" s="15">
        <v>10.465116279069768</v>
      </c>
      <c r="F35" s="15" t="s">
        <v>1685</v>
      </c>
      <c r="G35" s="15">
        <v>10.714285714285714</v>
      </c>
    </row>
    <row r="36" spans="1:7">
      <c r="A36" s="37" t="s">
        <v>368</v>
      </c>
      <c r="B36" s="15" t="s">
        <v>1685</v>
      </c>
      <c r="C36" s="15">
        <v>8.7786259541984748</v>
      </c>
      <c r="D36" s="15" t="s">
        <v>1685</v>
      </c>
      <c r="E36" s="15">
        <v>13.953488372093023</v>
      </c>
      <c r="F36" s="15" t="s">
        <v>1685</v>
      </c>
      <c r="G36" s="15">
        <v>3.9370078740157481</v>
      </c>
    </row>
    <row r="37" spans="1:7">
      <c r="A37" s="37" t="s">
        <v>374</v>
      </c>
      <c r="B37" s="15">
        <v>5.2631578947368416</v>
      </c>
      <c r="C37" s="15">
        <v>6.25</v>
      </c>
      <c r="D37" s="15" t="s">
        <v>1685</v>
      </c>
      <c r="E37" s="15">
        <v>7.1428571428571423</v>
      </c>
      <c r="F37" s="15">
        <v>8.3333333333333321</v>
      </c>
      <c r="G37" s="15">
        <v>4.8780487804878048</v>
      </c>
    </row>
    <row r="38" spans="1:7">
      <c r="A38" s="37" t="s">
        <v>1489</v>
      </c>
      <c r="B38" s="15" t="s">
        <v>1685</v>
      </c>
      <c r="C38" s="15">
        <v>6.0975609756097562</v>
      </c>
      <c r="D38" s="15" t="s">
        <v>1685</v>
      </c>
      <c r="E38" s="15">
        <v>5.5045871559633035</v>
      </c>
      <c r="F38" s="15" t="s">
        <v>1685</v>
      </c>
      <c r="G38" s="15">
        <v>6.3829787234042552</v>
      </c>
    </row>
    <row r="39" spans="1:7">
      <c r="A39" s="37" t="s">
        <v>380</v>
      </c>
      <c r="B39" s="15" t="s">
        <v>1685</v>
      </c>
      <c r="C39" s="15">
        <v>1.9230769230769231</v>
      </c>
      <c r="D39" s="15" t="s">
        <v>1685</v>
      </c>
      <c r="E39" s="15">
        <v>5.1282051282051277</v>
      </c>
      <c r="F39" s="15" t="s">
        <v>1685</v>
      </c>
      <c r="G39" s="15" t="s">
        <v>1685</v>
      </c>
    </row>
    <row r="40" spans="1:7">
      <c r="A40" s="37" t="s">
        <v>367</v>
      </c>
      <c r="B40" s="15" t="s">
        <v>1685</v>
      </c>
      <c r="C40" s="15">
        <v>3.9370078740157481</v>
      </c>
      <c r="D40" s="15" t="s">
        <v>1685</v>
      </c>
      <c r="E40" s="15">
        <v>3.5087719298245612</v>
      </c>
      <c r="F40" s="15" t="s">
        <v>1685</v>
      </c>
      <c r="G40" s="15">
        <v>4.8387096774193559</v>
      </c>
    </row>
    <row r="41" spans="1:7">
      <c r="A41" s="37" t="s">
        <v>383</v>
      </c>
      <c r="B41" s="15">
        <v>4.2553191489361701</v>
      </c>
      <c r="C41" s="15">
        <v>5.5555555555555554</v>
      </c>
      <c r="D41" s="15">
        <v>10</v>
      </c>
      <c r="E41" s="15">
        <v>7.6923076923076925</v>
      </c>
      <c r="F41" s="15">
        <v>2.666666666666667</v>
      </c>
      <c r="G41" s="15">
        <v>4.0983606557377046</v>
      </c>
    </row>
    <row r="42" spans="1:7">
      <c r="A42" s="37" t="s">
        <v>377</v>
      </c>
      <c r="B42" s="15">
        <v>5</v>
      </c>
      <c r="C42" s="15">
        <v>10.204081632653059</v>
      </c>
      <c r="D42" s="15">
        <v>9.5238095238095237</v>
      </c>
      <c r="E42" s="15">
        <v>12.790697674418606</v>
      </c>
      <c r="F42" s="15" t="s">
        <v>1685</v>
      </c>
      <c r="G42" s="15">
        <v>5.7692307692307692</v>
      </c>
    </row>
    <row r="43" spans="1:7">
      <c r="A43" s="37" t="s">
        <v>373</v>
      </c>
      <c r="B43" s="15">
        <v>7.8947368421052628</v>
      </c>
      <c r="C43" s="15">
        <v>8.4444444444444446</v>
      </c>
      <c r="D43" s="15">
        <v>12.5</v>
      </c>
      <c r="E43" s="15">
        <v>10.32258064516129</v>
      </c>
      <c r="F43" s="15">
        <v>2.5641025641025639</v>
      </c>
      <c r="G43" s="15">
        <v>4.8387096774193559</v>
      </c>
    </row>
    <row r="44" spans="1:7">
      <c r="A44" s="37" t="s">
        <v>382</v>
      </c>
      <c r="B44" s="15">
        <v>4.6511627906976747</v>
      </c>
      <c r="C44" s="15">
        <v>4.716981132075472</v>
      </c>
      <c r="D44" s="15">
        <v>10.526315789473683</v>
      </c>
      <c r="E44" s="15">
        <v>5.5555555555555554</v>
      </c>
      <c r="F44" s="15" t="s">
        <v>1685</v>
      </c>
      <c r="G44" s="15">
        <v>3.0303030303030303</v>
      </c>
    </row>
    <row r="45" spans="1:7">
      <c r="A45" s="37" t="s">
        <v>376</v>
      </c>
      <c r="B45" s="15">
        <v>2.666666666666667</v>
      </c>
      <c r="C45" s="15">
        <v>6.9930069930069934</v>
      </c>
      <c r="D45" s="15">
        <v>7.4074074074074066</v>
      </c>
      <c r="E45" s="15">
        <v>9.2105263157894726</v>
      </c>
      <c r="F45" s="15" t="s">
        <v>1685</v>
      </c>
      <c r="G45" s="15">
        <v>4.6875</v>
      </c>
    </row>
    <row r="46" spans="1:7">
      <c r="A46" s="37" t="s">
        <v>379</v>
      </c>
      <c r="B46" s="15">
        <v>14.000000000000002</v>
      </c>
      <c r="C46" s="15">
        <v>15.27777777777778</v>
      </c>
      <c r="D46" s="15">
        <v>30.434782608695656</v>
      </c>
      <c r="E46" s="15">
        <v>19.780219780219781</v>
      </c>
      <c r="F46" s="15" t="s">
        <v>1685</v>
      </c>
      <c r="G46" s="15">
        <v>8.6956521739130448</v>
      </c>
    </row>
    <row r="47" spans="1:7">
      <c r="A47" s="37" t="s">
        <v>378</v>
      </c>
      <c r="B47" s="15">
        <v>2.8985507246376812</v>
      </c>
      <c r="C47" s="15">
        <v>5.9259259259259265</v>
      </c>
      <c r="D47" s="15" t="s">
        <v>1685</v>
      </c>
      <c r="E47" s="15">
        <v>8.3333333333333321</v>
      </c>
      <c r="F47" s="15">
        <v>4</v>
      </c>
      <c r="G47" s="15">
        <v>3.7037037037037033</v>
      </c>
    </row>
    <row r="48" spans="1:7">
      <c r="A48" s="37" t="s">
        <v>381</v>
      </c>
      <c r="B48" s="15">
        <v>8.8888888888888893</v>
      </c>
      <c r="C48" s="15">
        <v>13.684210526315791</v>
      </c>
      <c r="D48" s="15">
        <v>20</v>
      </c>
      <c r="E48" s="15">
        <v>18.181818181818183</v>
      </c>
      <c r="F48" s="15" t="s">
        <v>1685</v>
      </c>
      <c r="G48" s="15">
        <v>7.6923076923076925</v>
      </c>
    </row>
    <row r="49" spans="1:7">
      <c r="A49" s="37" t="s">
        <v>375</v>
      </c>
      <c r="B49" s="15">
        <v>11.475409836065571</v>
      </c>
      <c r="C49" s="15">
        <v>3.7313432835820897</v>
      </c>
      <c r="D49" s="15">
        <v>18.181818181818183</v>
      </c>
      <c r="E49" s="15">
        <v>5</v>
      </c>
      <c r="F49" s="15">
        <v>5.7142857142857144</v>
      </c>
      <c r="G49" s="15" t="s">
        <v>1685</v>
      </c>
    </row>
    <row r="50" spans="1:7">
      <c r="A50" s="270" t="s">
        <v>1676</v>
      </c>
      <c r="B50" s="270"/>
      <c r="C50" s="270"/>
      <c r="D50" s="270"/>
      <c r="E50" s="270"/>
      <c r="F50" s="270"/>
      <c r="G50" s="270"/>
    </row>
  </sheetData>
  <mergeCells count="6">
    <mergeCell ref="A50:G50"/>
    <mergeCell ref="B2:C2"/>
    <mergeCell ref="D2:E2"/>
    <mergeCell ref="F2:G2"/>
    <mergeCell ref="A1:G1"/>
    <mergeCell ref="A2:A3"/>
  </mergeCells>
  <phoneticPr fontId="4" type="noConversion"/>
  <conditionalFormatting sqref="L6:Q7 B4:G49">
    <cfRule type="cellIs" dxfId="53" priority="15" operator="equal">
      <formula>"b"</formula>
    </cfRule>
    <cfRule type="cellIs" dxfId="52" priority="16" operator="equal">
      <formula>"a"</formula>
    </cfRule>
  </conditionalFormatting>
  <conditionalFormatting sqref="A5:A21">
    <cfRule type="cellIs" dxfId="51" priority="5" operator="equal">
      <formula>"b"</formula>
    </cfRule>
    <cfRule type="cellIs" dxfId="50" priority="6" operator="equal">
      <formula>"a"</formula>
    </cfRule>
  </conditionalFormatting>
  <conditionalFormatting sqref="A22:A27">
    <cfRule type="cellIs" dxfId="49" priority="3" operator="equal">
      <formula>"b"</formula>
    </cfRule>
    <cfRule type="cellIs" dxfId="48" priority="4" operator="equal">
      <formula>"a"</formula>
    </cfRule>
  </conditionalFormatting>
  <conditionalFormatting sqref="A28:A49">
    <cfRule type="cellIs" dxfId="47" priority="1" operator="equal">
      <formula>"b"</formula>
    </cfRule>
    <cfRule type="cellIs" dxfId="46" priority="2" operator="equal">
      <formula>"a"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16" workbookViewId="0">
      <selection activeCell="A2" sqref="A2:C49"/>
    </sheetView>
  </sheetViews>
  <sheetFormatPr defaultRowHeight="16.5"/>
  <cols>
    <col min="1" max="1" width="18.875" customWidth="1"/>
    <col min="2" max="2" width="18.75" bestFit="1" customWidth="1"/>
    <col min="3" max="3" width="24.125" customWidth="1"/>
    <col min="5" max="5" width="17.125" bestFit="1" customWidth="1"/>
  </cols>
  <sheetData>
    <row r="1" spans="1:5" ht="24">
      <c r="A1" s="195" t="s">
        <v>1458</v>
      </c>
      <c r="B1" s="195"/>
      <c r="C1" s="195"/>
      <c r="D1" s="1" t="s">
        <v>1708</v>
      </c>
      <c r="E1" s="1" t="s">
        <v>1571</v>
      </c>
    </row>
    <row r="2" spans="1:5">
      <c r="A2" s="86" t="s">
        <v>282</v>
      </c>
      <c r="B2" s="58" t="s">
        <v>1456</v>
      </c>
      <c r="C2" s="58" t="s">
        <v>1457</v>
      </c>
    </row>
    <row r="3" spans="1:5">
      <c r="A3" s="35" t="s">
        <v>86</v>
      </c>
      <c r="B3" s="13">
        <v>89.64245574599606</v>
      </c>
      <c r="C3" s="13">
        <v>81.429426500254948</v>
      </c>
    </row>
    <row r="4" spans="1:5">
      <c r="A4" s="35" t="s">
        <v>161</v>
      </c>
      <c r="B4" s="15">
        <v>91.281743651269721</v>
      </c>
      <c r="C4" s="15">
        <v>80.84597920898554</v>
      </c>
    </row>
    <row r="5" spans="1:5">
      <c r="A5" s="35" t="s">
        <v>162</v>
      </c>
      <c r="B5" s="15">
        <v>92.522380200105317</v>
      </c>
      <c r="C5" s="15">
        <v>82.368421052631561</v>
      </c>
    </row>
    <row r="6" spans="1:5">
      <c r="A6" s="35" t="s">
        <v>163</v>
      </c>
      <c r="B6" s="15">
        <v>90.134529147982065</v>
      </c>
      <c r="C6" s="15">
        <v>82.189862783534025</v>
      </c>
    </row>
    <row r="7" spans="1:5">
      <c r="A7" s="35" t="s">
        <v>164</v>
      </c>
      <c r="B7" s="15">
        <v>92.691622103386806</v>
      </c>
      <c r="C7" s="15">
        <v>84.540081270779467</v>
      </c>
    </row>
    <row r="8" spans="1:5">
      <c r="A8" s="35" t="s">
        <v>165</v>
      </c>
      <c r="B8" s="15">
        <v>93.121019108280251</v>
      </c>
      <c r="C8" s="15">
        <v>82.320441988950279</v>
      </c>
    </row>
    <row r="9" spans="1:5">
      <c r="A9" s="35" t="s">
        <v>166</v>
      </c>
      <c r="B9" s="15">
        <v>93.465045592705167</v>
      </c>
      <c r="C9" s="15">
        <v>79.826086956521735</v>
      </c>
    </row>
    <row r="10" spans="1:5">
      <c r="A10" s="35" t="s">
        <v>167</v>
      </c>
      <c r="B10" s="15">
        <v>91.714285714285708</v>
      </c>
      <c r="C10" s="15">
        <v>88.340807174887885</v>
      </c>
    </row>
    <row r="11" spans="1:5">
      <c r="A11" s="35" t="s">
        <v>168</v>
      </c>
      <c r="B11" s="15">
        <v>94.399999999999977</v>
      </c>
      <c r="C11" s="15">
        <v>81.860465116279073</v>
      </c>
    </row>
    <row r="12" spans="1:5">
      <c r="A12" s="35" t="s">
        <v>169</v>
      </c>
      <c r="B12" s="15">
        <v>89.567575281860996</v>
      </c>
      <c r="C12" s="15">
        <v>80.633446722441846</v>
      </c>
    </row>
    <row r="13" spans="1:5">
      <c r="A13" s="35" t="s">
        <v>202</v>
      </c>
      <c r="B13" s="15">
        <v>87.90170132325143</v>
      </c>
      <c r="C13" s="15">
        <v>81.133056133056144</v>
      </c>
    </row>
    <row r="14" spans="1:5">
      <c r="A14" s="35" t="s">
        <v>170</v>
      </c>
      <c r="B14" s="15">
        <v>85.788923719958206</v>
      </c>
      <c r="C14" s="15">
        <v>84.743630072349802</v>
      </c>
    </row>
    <row r="15" spans="1:5">
      <c r="A15" s="35" t="s">
        <v>171</v>
      </c>
      <c r="B15" s="15">
        <v>83.55654761904762</v>
      </c>
      <c r="C15" s="15">
        <v>79.236330772706737</v>
      </c>
    </row>
    <row r="16" spans="1:5">
      <c r="A16" s="35" t="s">
        <v>201</v>
      </c>
      <c r="B16" s="15">
        <v>82.967515364354682</v>
      </c>
      <c r="C16" s="15">
        <v>76.459510357815446</v>
      </c>
    </row>
    <row r="17" spans="1:3">
      <c r="A17" s="35" t="s">
        <v>85</v>
      </c>
      <c r="B17" s="15">
        <v>90.317460317460316</v>
      </c>
      <c r="C17" s="15">
        <v>79.653906659674874</v>
      </c>
    </row>
    <row r="18" spans="1:3">
      <c r="A18" s="35" t="s">
        <v>172</v>
      </c>
      <c r="B18" s="15">
        <v>85.794183445190157</v>
      </c>
      <c r="C18" s="15">
        <v>84.573612228479504</v>
      </c>
    </row>
    <row r="19" spans="1:3">
      <c r="A19" s="35" t="s">
        <v>173</v>
      </c>
      <c r="B19" s="15">
        <v>90.484960098219773</v>
      </c>
      <c r="C19" s="15">
        <v>83.78326263015812</v>
      </c>
    </row>
    <row r="20" spans="1:3">
      <c r="A20" s="35" t="s">
        <v>174</v>
      </c>
      <c r="B20" s="15">
        <v>90.687361419068736</v>
      </c>
      <c r="C20" s="15">
        <v>80.364109232769835</v>
      </c>
    </row>
    <row r="21" spans="1:3">
      <c r="A21" s="36" t="s">
        <v>1473</v>
      </c>
      <c r="B21" s="15">
        <v>85.519125683060111</v>
      </c>
      <c r="C21" s="15">
        <v>80.021253985122215</v>
      </c>
    </row>
    <row r="22" spans="1:3">
      <c r="A22" s="36" t="s">
        <v>1474</v>
      </c>
      <c r="B22" s="15">
        <v>90.909090909090907</v>
      </c>
      <c r="C22" s="15">
        <v>77.1484375</v>
      </c>
    </row>
    <row r="23" spans="1:3">
      <c r="A23" s="36" t="s">
        <v>1475</v>
      </c>
      <c r="B23" s="15">
        <v>93.661971830985919</v>
      </c>
      <c r="C23" s="15">
        <v>77.851790174854287</v>
      </c>
    </row>
    <row r="24" spans="1:3">
      <c r="A24" s="36" t="s">
        <v>1476</v>
      </c>
      <c r="B24" s="15">
        <v>93.582887700534755</v>
      </c>
      <c r="C24" s="15">
        <v>82.233502538071079</v>
      </c>
    </row>
    <row r="25" spans="1:3">
      <c r="A25" s="36" t="s">
        <v>1477</v>
      </c>
      <c r="B25" s="15">
        <v>91.620111731843579</v>
      </c>
      <c r="C25" s="15">
        <v>86.057692307692307</v>
      </c>
    </row>
    <row r="26" spans="1:3">
      <c r="A26" s="36" t="s">
        <v>1478</v>
      </c>
      <c r="B26" s="15">
        <v>89.430894308943081</v>
      </c>
      <c r="C26" s="15">
        <v>78</v>
      </c>
    </row>
    <row r="27" spans="1:3">
      <c r="A27" s="37" t="s">
        <v>1479</v>
      </c>
      <c r="B27" s="15">
        <v>84.146341463414629</v>
      </c>
      <c r="C27" s="15">
        <v>79.09319899244332</v>
      </c>
    </row>
    <row r="28" spans="1:3">
      <c r="A28" s="37" t="s">
        <v>1480</v>
      </c>
      <c r="B28" s="15">
        <v>90.909090909090907</v>
      </c>
      <c r="C28" s="15">
        <v>77.1484375</v>
      </c>
    </row>
    <row r="29" spans="1:3">
      <c r="A29" s="37" t="s">
        <v>1481</v>
      </c>
      <c r="B29" s="15">
        <v>93.220338983050837</v>
      </c>
      <c r="C29" s="15">
        <v>76.67269439421338</v>
      </c>
    </row>
    <row r="30" spans="1:3">
      <c r="A30" s="37" t="s">
        <v>371</v>
      </c>
      <c r="B30" s="15">
        <v>92.233009708737868</v>
      </c>
      <c r="C30" s="15">
        <v>82.564102564102555</v>
      </c>
    </row>
    <row r="31" spans="1:3">
      <c r="A31" s="37" t="s">
        <v>1483</v>
      </c>
      <c r="B31" s="15">
        <v>94.20289855072464</v>
      </c>
      <c r="C31" s="15">
        <v>75</v>
      </c>
    </row>
    <row r="32" spans="1:3">
      <c r="A32" s="37" t="s">
        <v>372</v>
      </c>
      <c r="B32" s="15">
        <v>86.666666666666671</v>
      </c>
      <c r="C32" s="15">
        <v>80</v>
      </c>
    </row>
    <row r="33" spans="1:11">
      <c r="A33" s="37" t="s">
        <v>369</v>
      </c>
      <c r="B33" s="15">
        <v>100</v>
      </c>
      <c r="C33" s="15">
        <v>79.710144927536234</v>
      </c>
    </row>
    <row r="34" spans="1:11">
      <c r="A34" s="37" t="s">
        <v>370</v>
      </c>
      <c r="B34" s="15">
        <v>100</v>
      </c>
      <c r="C34" s="15">
        <v>76.923076923076934</v>
      </c>
    </row>
    <row r="35" spans="1:11">
      <c r="A35" s="37" t="s">
        <v>368</v>
      </c>
      <c r="B35" s="15">
        <v>94.736842105263165</v>
      </c>
      <c r="C35" s="15">
        <v>81.642512077294683</v>
      </c>
    </row>
    <row r="36" spans="1:11">
      <c r="A36" s="37" t="s">
        <v>374</v>
      </c>
      <c r="B36" s="15">
        <v>88.888888888888886</v>
      </c>
      <c r="C36" s="15">
        <v>83.333333333333343</v>
      </c>
    </row>
    <row r="37" spans="1:11">
      <c r="A37" s="37" t="s">
        <v>1489</v>
      </c>
      <c r="B37" s="15">
        <v>93.103448275862064</v>
      </c>
      <c r="C37" s="15">
        <v>83.07692307692308</v>
      </c>
    </row>
    <row r="38" spans="1:11">
      <c r="A38" s="37" t="s">
        <v>380</v>
      </c>
      <c r="B38" s="15">
        <v>96.551724137931046</v>
      </c>
      <c r="C38" s="15">
        <v>87.5</v>
      </c>
    </row>
    <row r="39" spans="1:11">
      <c r="A39" s="37" t="s">
        <v>367</v>
      </c>
      <c r="B39" s="15">
        <v>82.608695652173907</v>
      </c>
      <c r="C39" s="15">
        <v>90</v>
      </c>
    </row>
    <row r="40" spans="1:11">
      <c r="A40" s="37" t="s">
        <v>383</v>
      </c>
      <c r="B40" s="15">
        <v>92.10526315789474</v>
      </c>
      <c r="C40" s="15">
        <v>82.35294117647058</v>
      </c>
    </row>
    <row r="41" spans="1:11">
      <c r="A41" s="37" t="s">
        <v>377</v>
      </c>
      <c r="B41" s="15">
        <v>86.666666666666671</v>
      </c>
      <c r="C41" s="15">
        <v>79.27927927927928</v>
      </c>
    </row>
    <row r="42" spans="1:11">
      <c r="A42" s="37" t="s">
        <v>373</v>
      </c>
      <c r="B42" s="15">
        <v>90</v>
      </c>
      <c r="C42" s="15">
        <v>79.768786127167644</v>
      </c>
    </row>
    <row r="43" spans="1:11">
      <c r="A43" s="37" t="s">
        <v>382</v>
      </c>
      <c r="B43" s="15">
        <v>93.548387096774192</v>
      </c>
      <c r="C43" s="15">
        <v>83.333333333333343</v>
      </c>
    </row>
    <row r="44" spans="1:11">
      <c r="A44" s="37" t="s">
        <v>376</v>
      </c>
      <c r="B44" s="15">
        <v>93.442622950819683</v>
      </c>
      <c r="C44" s="15">
        <v>81.034482758620683</v>
      </c>
    </row>
    <row r="45" spans="1:11">
      <c r="A45" s="37" t="s">
        <v>379</v>
      </c>
      <c r="B45" s="15">
        <v>84.375</v>
      </c>
      <c r="C45" s="15">
        <v>72.477064220183479</v>
      </c>
      <c r="D45" s="9"/>
      <c r="E45" s="9"/>
      <c r="F45" s="9"/>
      <c r="G45" s="9"/>
      <c r="H45" s="9"/>
      <c r="I45" s="9"/>
      <c r="J45" s="9"/>
      <c r="K45" s="9"/>
    </row>
    <row r="46" spans="1:11">
      <c r="A46" s="37" t="s">
        <v>378</v>
      </c>
      <c r="B46" s="15">
        <v>92.156862745098039</v>
      </c>
      <c r="C46" s="15">
        <v>86</v>
      </c>
      <c r="D46" s="9"/>
      <c r="E46" s="9"/>
      <c r="F46" s="9"/>
      <c r="G46" s="9"/>
      <c r="H46" s="9"/>
      <c r="I46" s="9"/>
      <c r="J46" s="9"/>
      <c r="K46" s="9"/>
    </row>
    <row r="47" spans="1:11">
      <c r="A47" s="37" t="s">
        <v>381</v>
      </c>
      <c r="B47" s="15">
        <v>80.555555555555557</v>
      </c>
      <c r="C47" s="15">
        <v>72.972972972972954</v>
      </c>
      <c r="D47" s="9"/>
      <c r="E47" s="9"/>
      <c r="F47" s="9"/>
      <c r="G47" s="9"/>
      <c r="H47" s="9"/>
      <c r="I47" s="9"/>
      <c r="J47" s="9"/>
      <c r="K47" s="9"/>
    </row>
    <row r="48" spans="1:11">
      <c r="A48" s="37" t="s">
        <v>375</v>
      </c>
      <c r="B48" s="15">
        <v>82.222222222222214</v>
      </c>
      <c r="C48" s="15">
        <v>87.254901960784309</v>
      </c>
      <c r="D48" s="9"/>
      <c r="E48" s="9"/>
      <c r="F48" s="9"/>
      <c r="G48" s="9"/>
      <c r="H48" s="9"/>
      <c r="I48" s="9"/>
      <c r="J48" s="9"/>
      <c r="K48" s="9"/>
    </row>
    <row r="49" spans="1:11">
      <c r="A49" s="276" t="s">
        <v>1676</v>
      </c>
      <c r="B49" s="277"/>
      <c r="C49" s="278"/>
      <c r="D49" s="9"/>
      <c r="E49" s="9"/>
      <c r="F49" s="9"/>
      <c r="G49" s="9"/>
      <c r="H49" s="9"/>
      <c r="I49" s="9"/>
      <c r="J49" s="9"/>
      <c r="K49" s="9"/>
    </row>
    <row r="50" spans="1:11">
      <c r="D50" s="9"/>
      <c r="E50" s="9"/>
      <c r="F50" s="9"/>
      <c r="G50" s="9"/>
      <c r="H50" s="9"/>
      <c r="I50" s="9"/>
      <c r="J50" s="9"/>
      <c r="K50" s="9"/>
    </row>
    <row r="51" spans="1:11">
      <c r="D51" s="9"/>
      <c r="E51" s="9"/>
      <c r="F51" s="9"/>
      <c r="G51" s="9"/>
      <c r="H51" s="9"/>
      <c r="I51" s="9"/>
      <c r="J51" s="9"/>
      <c r="K51" s="9"/>
    </row>
    <row r="52" spans="1:11">
      <c r="D52" s="9"/>
      <c r="E52" s="9"/>
      <c r="F52" s="9"/>
      <c r="G52" s="9"/>
      <c r="H52" s="9"/>
      <c r="I52" s="9"/>
      <c r="J52" s="9"/>
      <c r="K52" s="9"/>
    </row>
    <row r="53" spans="1:11">
      <c r="D53" s="9"/>
      <c r="E53" s="9"/>
      <c r="F53" s="9"/>
      <c r="G53" s="9"/>
      <c r="H53" s="9"/>
      <c r="I53" s="9"/>
      <c r="J53" s="9"/>
      <c r="K53" s="9"/>
    </row>
    <row r="54" spans="1:11">
      <c r="D54" s="9"/>
      <c r="E54" s="9"/>
      <c r="F54" s="9"/>
      <c r="G54" s="9"/>
      <c r="H54" s="9"/>
      <c r="I54" s="9"/>
      <c r="J54" s="9"/>
      <c r="K54" s="9"/>
    </row>
    <row r="55" spans="1:11">
      <c r="D55" s="9"/>
      <c r="E55" s="9"/>
      <c r="F55" s="9"/>
      <c r="G55" s="9"/>
      <c r="H55" s="9"/>
      <c r="I55" s="9"/>
      <c r="J55" s="9"/>
      <c r="K55" s="9"/>
    </row>
    <row r="56" spans="1:11">
      <c r="D56" s="9"/>
      <c r="E56" s="9"/>
      <c r="F56" s="9"/>
      <c r="G56" s="9"/>
      <c r="H56" s="9"/>
      <c r="I56" s="9"/>
      <c r="J56" s="9"/>
      <c r="K56" s="9"/>
    </row>
    <row r="57" spans="1:11">
      <c r="D57" s="9"/>
      <c r="E57" s="9"/>
      <c r="F57" s="9"/>
      <c r="G57" s="9"/>
      <c r="H57" s="9"/>
      <c r="I57" s="9"/>
      <c r="J57" s="9"/>
      <c r="K57" s="9"/>
    </row>
  </sheetData>
  <mergeCells count="2">
    <mergeCell ref="A1:C1"/>
    <mergeCell ref="A49:C49"/>
  </mergeCells>
  <phoneticPr fontId="4" type="noConversion"/>
  <conditionalFormatting sqref="A1">
    <cfRule type="cellIs" dxfId="45" priority="23" operator="equal">
      <formula>"b"</formula>
    </cfRule>
    <cfRule type="cellIs" dxfId="44" priority="24" operator="equal">
      <formula>"a"</formula>
    </cfRule>
  </conditionalFormatting>
  <conditionalFormatting sqref="H2:I4 B3:C48">
    <cfRule type="cellIs" dxfId="43" priority="15" operator="equal">
      <formula>"b"</formula>
    </cfRule>
    <cfRule type="cellIs" dxfId="42" priority="16" operator="equal">
      <formula>"a"</formula>
    </cfRule>
  </conditionalFormatting>
  <conditionalFormatting sqref="B2:C2">
    <cfRule type="cellIs" dxfId="41" priority="7" operator="equal">
      <formula>"b"</formula>
    </cfRule>
    <cfRule type="cellIs" dxfId="40" priority="8" operator="equal">
      <formula>"a"</formula>
    </cfRule>
  </conditionalFormatting>
  <conditionalFormatting sqref="A4:A20">
    <cfRule type="cellIs" dxfId="39" priority="5" operator="equal">
      <formula>"b"</formula>
    </cfRule>
    <cfRule type="cellIs" dxfId="38" priority="6" operator="equal">
      <formula>"a"</formula>
    </cfRule>
  </conditionalFormatting>
  <conditionalFormatting sqref="A21:A26">
    <cfRule type="cellIs" dxfId="37" priority="3" operator="equal">
      <formula>"b"</formula>
    </cfRule>
    <cfRule type="cellIs" dxfId="36" priority="4" operator="equal">
      <formula>"a"</formula>
    </cfRule>
  </conditionalFormatting>
  <conditionalFormatting sqref="A27:A48">
    <cfRule type="cellIs" dxfId="35" priority="1" operator="equal">
      <formula>"b"</formula>
    </cfRule>
    <cfRule type="cellIs" dxfId="34" priority="2" operator="equal">
      <formula>"a"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17" workbookViewId="0">
      <selection activeCell="A2" sqref="A2:C49"/>
    </sheetView>
  </sheetViews>
  <sheetFormatPr defaultRowHeight="16.5"/>
  <cols>
    <col min="1" max="1" width="18" customWidth="1"/>
    <col min="2" max="2" width="18.75" bestFit="1" customWidth="1"/>
    <col min="3" max="3" width="55.5" customWidth="1"/>
    <col min="5" max="5" width="17.125" bestFit="1" customWidth="1"/>
  </cols>
  <sheetData>
    <row r="1" spans="1:10" ht="24">
      <c r="A1" s="195" t="s">
        <v>1735</v>
      </c>
      <c r="B1" s="195"/>
      <c r="C1" s="195"/>
      <c r="D1" s="1" t="s">
        <v>1734</v>
      </c>
      <c r="E1" s="1" t="s">
        <v>1571</v>
      </c>
    </row>
    <row r="2" spans="1:10">
      <c r="A2" s="86" t="s">
        <v>282</v>
      </c>
      <c r="B2" s="58" t="s">
        <v>1456</v>
      </c>
      <c r="C2" s="58" t="s">
        <v>1457</v>
      </c>
      <c r="G2" s="30"/>
      <c r="H2" s="30"/>
      <c r="I2" s="30"/>
      <c r="J2" s="30"/>
    </row>
    <row r="3" spans="1:10">
      <c r="A3" s="35" t="s">
        <v>86</v>
      </c>
      <c r="B3" s="13">
        <v>730.5973827528112</v>
      </c>
      <c r="C3" s="13">
        <v>740.98994065120326</v>
      </c>
      <c r="G3" s="30"/>
      <c r="H3" s="30"/>
      <c r="I3" s="30"/>
      <c r="J3" s="30"/>
    </row>
    <row r="4" spans="1:10">
      <c r="A4" s="35" t="s">
        <v>161</v>
      </c>
      <c r="B4" s="29">
        <v>704.24030668127057</v>
      </c>
      <c r="C4" s="29">
        <v>757.04456104049643</v>
      </c>
      <c r="G4" s="30"/>
      <c r="H4" s="31"/>
      <c r="I4" s="31"/>
      <c r="J4" s="30"/>
    </row>
    <row r="5" spans="1:10">
      <c r="A5" s="35" t="s">
        <v>162</v>
      </c>
      <c r="B5" s="29">
        <v>811.12805919180437</v>
      </c>
      <c r="C5" s="29">
        <v>845.70385844187763</v>
      </c>
      <c r="G5" s="30"/>
      <c r="H5" s="31"/>
      <c r="I5" s="31"/>
      <c r="J5" s="30"/>
    </row>
    <row r="6" spans="1:10">
      <c r="A6" s="35" t="s">
        <v>163</v>
      </c>
      <c r="B6" s="29">
        <v>987.00165837479267</v>
      </c>
      <c r="C6" s="29">
        <v>830.49778534923348</v>
      </c>
      <c r="G6" s="30"/>
      <c r="H6" s="30"/>
      <c r="I6" s="30"/>
      <c r="J6" s="30"/>
    </row>
    <row r="7" spans="1:10">
      <c r="A7" s="35" t="s">
        <v>164</v>
      </c>
      <c r="B7" s="29">
        <v>597.10769230769233</v>
      </c>
      <c r="C7" s="29">
        <v>697.68822372733234</v>
      </c>
      <c r="G7" s="30"/>
      <c r="H7" s="30"/>
      <c r="I7" s="30"/>
      <c r="J7" s="30"/>
    </row>
    <row r="8" spans="1:10">
      <c r="A8" s="35" t="s">
        <v>165</v>
      </c>
      <c r="B8" s="29">
        <v>1020.9548563611492</v>
      </c>
      <c r="C8" s="29">
        <v>697.49847467968277</v>
      </c>
      <c r="G8" s="30"/>
      <c r="H8" s="30"/>
      <c r="I8" s="30"/>
      <c r="J8" s="30"/>
    </row>
    <row r="9" spans="1:10">
      <c r="A9" s="35" t="s">
        <v>166</v>
      </c>
      <c r="B9" s="29">
        <v>620.64878048780486</v>
      </c>
      <c r="C9" s="29">
        <v>658.29629629629642</v>
      </c>
      <c r="G9" s="30"/>
      <c r="H9" s="30"/>
      <c r="I9" s="30"/>
      <c r="J9" s="30"/>
    </row>
    <row r="10" spans="1:10">
      <c r="A10" s="35" t="s">
        <v>167</v>
      </c>
      <c r="B10" s="29">
        <v>473.96884735202485</v>
      </c>
      <c r="C10" s="29">
        <v>529.49576988155673</v>
      </c>
      <c r="G10" s="30"/>
      <c r="H10" s="30"/>
      <c r="I10" s="30"/>
      <c r="J10" s="30"/>
    </row>
    <row r="11" spans="1:10">
      <c r="A11" s="35" t="s">
        <v>168</v>
      </c>
      <c r="B11" s="29">
        <v>530.61016949152543</v>
      </c>
      <c r="C11" s="29">
        <v>649.61931818181813</v>
      </c>
      <c r="G11" s="30"/>
      <c r="H11" s="30"/>
      <c r="I11" s="30"/>
      <c r="J11" s="30"/>
    </row>
    <row r="12" spans="1:10">
      <c r="A12" s="35" t="s">
        <v>169</v>
      </c>
      <c r="B12" s="29">
        <v>665.74537922243462</v>
      </c>
      <c r="C12" s="29">
        <v>735.05011116812045</v>
      </c>
      <c r="G12" s="30"/>
      <c r="H12" s="30"/>
      <c r="I12" s="30"/>
      <c r="J12" s="30"/>
    </row>
    <row r="13" spans="1:10">
      <c r="A13" s="35" t="s">
        <v>202</v>
      </c>
      <c r="B13" s="29">
        <v>739.62795698924731</v>
      </c>
      <c r="C13" s="29">
        <v>789.30333119795</v>
      </c>
      <c r="G13" s="30"/>
      <c r="H13" s="30"/>
      <c r="I13" s="30"/>
      <c r="J13" s="30"/>
    </row>
    <row r="14" spans="1:10">
      <c r="A14" s="35" t="s">
        <v>170</v>
      </c>
      <c r="B14" s="29">
        <v>586.82338611449461</v>
      </c>
      <c r="C14" s="29">
        <v>601.23533778767637</v>
      </c>
      <c r="G14" s="30"/>
      <c r="H14" s="30"/>
      <c r="I14" s="30"/>
      <c r="J14" s="30"/>
    </row>
    <row r="15" spans="1:10">
      <c r="A15" s="35" t="s">
        <v>171</v>
      </c>
      <c r="B15" s="29">
        <v>686.17809439002667</v>
      </c>
      <c r="C15" s="29">
        <v>709.92928428856578</v>
      </c>
      <c r="G15" s="30"/>
      <c r="H15" s="30"/>
      <c r="I15" s="30"/>
      <c r="J15" s="30"/>
    </row>
    <row r="16" spans="1:10">
      <c r="A16" s="35" t="s">
        <v>201</v>
      </c>
      <c r="B16" s="29">
        <v>779.06243386243386</v>
      </c>
      <c r="C16" s="29">
        <v>879.96278051450463</v>
      </c>
      <c r="G16" s="30"/>
      <c r="H16" s="30"/>
      <c r="I16" s="30"/>
      <c r="J16" s="30"/>
    </row>
    <row r="17" spans="1:3">
      <c r="A17" s="35" t="s">
        <v>85</v>
      </c>
      <c r="B17" s="29">
        <v>868.11775043936734</v>
      </c>
      <c r="C17" s="29">
        <v>693.68992758393676</v>
      </c>
    </row>
    <row r="18" spans="1:3">
      <c r="A18" s="35" t="s">
        <v>172</v>
      </c>
      <c r="B18" s="29">
        <v>830.83898305084756</v>
      </c>
      <c r="C18" s="29">
        <v>712.59453032104636</v>
      </c>
    </row>
    <row r="19" spans="1:3">
      <c r="A19" s="35" t="s">
        <v>173</v>
      </c>
      <c r="B19" s="29">
        <v>833.85278154681134</v>
      </c>
      <c r="C19" s="29">
        <v>778.16064441887227</v>
      </c>
    </row>
    <row r="20" spans="1:3">
      <c r="A20" s="35" t="s">
        <v>174</v>
      </c>
      <c r="B20" s="29">
        <v>479.88508557457214</v>
      </c>
      <c r="C20" s="29">
        <v>603.43527508090619</v>
      </c>
    </row>
    <row r="21" spans="1:3">
      <c r="A21" s="36" t="s">
        <v>1473</v>
      </c>
      <c r="B21" s="29">
        <v>768.00319488817888</v>
      </c>
      <c r="C21" s="29">
        <v>625.98007968127501</v>
      </c>
    </row>
    <row r="22" spans="1:3">
      <c r="A22" s="36" t="s">
        <v>1474</v>
      </c>
      <c r="B22" s="29">
        <v>621.77272727272725</v>
      </c>
      <c r="C22" s="29">
        <v>630.45822784810127</v>
      </c>
    </row>
    <row r="23" spans="1:3">
      <c r="A23" s="36" t="s">
        <v>1475</v>
      </c>
      <c r="B23" s="29">
        <v>730.72180451127804</v>
      </c>
      <c r="C23" s="29">
        <v>701.73368983957221</v>
      </c>
    </row>
    <row r="24" spans="1:3">
      <c r="A24" s="36" t="s">
        <v>1476</v>
      </c>
      <c r="B24" s="29">
        <v>1106.3028571428572</v>
      </c>
      <c r="C24" s="29">
        <v>742.98456790123453</v>
      </c>
    </row>
    <row r="25" spans="1:3">
      <c r="A25" s="36" t="s">
        <v>1477</v>
      </c>
      <c r="B25" s="29">
        <v>1005.030487804878</v>
      </c>
      <c r="C25" s="29">
        <v>785.57262569832403</v>
      </c>
    </row>
    <row r="26" spans="1:3">
      <c r="A26" s="36" t="s">
        <v>1478</v>
      </c>
      <c r="B26" s="29">
        <v>1148.5272727272727</v>
      </c>
      <c r="C26" s="29">
        <v>765.39560439560444</v>
      </c>
    </row>
    <row r="27" spans="1:3">
      <c r="A27" s="37" t="s">
        <v>1479</v>
      </c>
      <c r="B27" s="29">
        <v>762.85507246376812</v>
      </c>
      <c r="C27" s="29">
        <v>580.16242038216558</v>
      </c>
    </row>
    <row r="28" spans="1:3">
      <c r="A28" s="37" t="s">
        <v>1480</v>
      </c>
      <c r="B28" s="29">
        <v>621.77272727272725</v>
      </c>
      <c r="C28" s="29">
        <v>630.45822784810127</v>
      </c>
    </row>
    <row r="29" spans="1:3">
      <c r="A29" s="37" t="s">
        <v>1481</v>
      </c>
      <c r="B29" s="29">
        <v>568.14545454545453</v>
      </c>
      <c r="C29" s="29">
        <v>672.19339622641508</v>
      </c>
    </row>
    <row r="30" spans="1:3">
      <c r="A30" s="37" t="s">
        <v>371</v>
      </c>
      <c r="B30" s="29">
        <v>1035.5052631578949</v>
      </c>
      <c r="C30" s="29">
        <v>710.70807453416148</v>
      </c>
    </row>
    <row r="31" spans="1:3">
      <c r="A31" s="37" t="s">
        <v>1483</v>
      </c>
      <c r="B31" s="29">
        <v>541.06153846153848</v>
      </c>
      <c r="C31" s="29">
        <v>692.07909604519773</v>
      </c>
    </row>
    <row r="32" spans="1:3">
      <c r="A32" s="37" t="s">
        <v>372</v>
      </c>
      <c r="B32" s="29">
        <v>1076.1923076923076</v>
      </c>
      <c r="C32" s="29">
        <v>740.89</v>
      </c>
    </row>
    <row r="33" spans="1:3">
      <c r="A33" s="37" t="s">
        <v>369</v>
      </c>
      <c r="B33" s="29">
        <v>1246.3846153846157</v>
      </c>
      <c r="C33" s="29">
        <v>868.90909090909088</v>
      </c>
    </row>
    <row r="34" spans="1:3">
      <c r="A34" s="37" t="s">
        <v>370</v>
      </c>
      <c r="B34" s="29">
        <v>910.23076923076928</v>
      </c>
      <c r="C34" s="29">
        <v>611.08571428571429</v>
      </c>
    </row>
    <row r="35" spans="1:3">
      <c r="A35" s="37" t="s">
        <v>368</v>
      </c>
      <c r="B35" s="29">
        <v>1078.0555555555557</v>
      </c>
      <c r="C35" s="29">
        <v>803.37278106508882</v>
      </c>
    </row>
    <row r="36" spans="1:3">
      <c r="A36" s="37" t="s">
        <v>374</v>
      </c>
      <c r="B36" s="29">
        <v>1110.7916666666667</v>
      </c>
      <c r="C36" s="29">
        <v>737.54736842105262</v>
      </c>
    </row>
    <row r="37" spans="1:3">
      <c r="A37" s="37" t="s">
        <v>1489</v>
      </c>
      <c r="B37" s="29">
        <v>1163.4074074074074</v>
      </c>
      <c r="C37" s="29">
        <v>726.97222222222229</v>
      </c>
    </row>
    <row r="38" spans="1:3">
      <c r="A38" s="37" t="s">
        <v>380</v>
      </c>
      <c r="B38" s="29">
        <v>1296.0357142857142</v>
      </c>
      <c r="C38" s="29">
        <v>828.84285714285716</v>
      </c>
    </row>
    <row r="39" spans="1:3">
      <c r="A39" s="37" t="s">
        <v>367</v>
      </c>
      <c r="B39" s="29">
        <v>824.57894736842115</v>
      </c>
      <c r="C39" s="29">
        <v>687.11111111111109</v>
      </c>
    </row>
    <row r="40" spans="1:3">
      <c r="A40" s="37" t="s">
        <v>383</v>
      </c>
      <c r="B40" s="29">
        <v>1109.3285714285714</v>
      </c>
      <c r="C40" s="29">
        <v>793.53571428571445</v>
      </c>
    </row>
    <row r="41" spans="1:3">
      <c r="A41" s="37" t="s">
        <v>377</v>
      </c>
      <c r="B41" s="29">
        <v>578</v>
      </c>
      <c r="C41" s="29">
        <v>613.5</v>
      </c>
    </row>
    <row r="42" spans="1:3">
      <c r="A42" s="37" t="s">
        <v>373</v>
      </c>
      <c r="B42" s="29">
        <v>713.53703703703707</v>
      </c>
      <c r="C42" s="29">
        <v>686.05797101449275</v>
      </c>
    </row>
    <row r="43" spans="1:3">
      <c r="A43" s="37" t="s">
        <v>382</v>
      </c>
      <c r="B43" s="29">
        <v>1032</v>
      </c>
      <c r="C43" s="29">
        <v>653.25714285714287</v>
      </c>
    </row>
    <row r="44" spans="1:3">
      <c r="A44" s="37" t="s">
        <v>376</v>
      </c>
      <c r="B44" s="29">
        <v>1228.7017543859647</v>
      </c>
      <c r="C44" s="29">
        <v>771.936170212766</v>
      </c>
    </row>
    <row r="45" spans="1:3">
      <c r="A45" s="37" t="s">
        <v>379</v>
      </c>
      <c r="B45" s="29">
        <v>1048.9259259259261</v>
      </c>
      <c r="C45" s="29">
        <v>788.63291139240516</v>
      </c>
    </row>
    <row r="46" spans="1:3">
      <c r="A46" s="37" t="s">
        <v>378</v>
      </c>
      <c r="B46" s="29">
        <v>749.276595744681</v>
      </c>
      <c r="C46" s="29">
        <v>843.02325581395348</v>
      </c>
    </row>
    <row r="47" spans="1:3">
      <c r="A47" s="37" t="s">
        <v>381</v>
      </c>
      <c r="B47" s="29">
        <v>605.31034482758616</v>
      </c>
      <c r="C47" s="29">
        <v>628.42592592592598</v>
      </c>
    </row>
    <row r="48" spans="1:3">
      <c r="A48" s="37" t="s">
        <v>375</v>
      </c>
      <c r="B48" s="29">
        <v>920.81081081081084</v>
      </c>
      <c r="C48" s="29">
        <v>683.87640449438197</v>
      </c>
    </row>
    <row r="49" spans="1:3">
      <c r="A49" s="265" t="s">
        <v>1676</v>
      </c>
      <c r="B49" s="275"/>
      <c r="C49" s="266"/>
    </row>
  </sheetData>
  <mergeCells count="2">
    <mergeCell ref="A1:C1"/>
    <mergeCell ref="A49:C49"/>
  </mergeCells>
  <phoneticPr fontId="4" type="noConversion"/>
  <conditionalFormatting sqref="A1 B2:C2">
    <cfRule type="cellIs" dxfId="33" priority="21" operator="equal">
      <formula>"b"</formula>
    </cfRule>
    <cfRule type="cellIs" dxfId="32" priority="22" operator="equal">
      <formula>"a"</formula>
    </cfRule>
  </conditionalFormatting>
  <conditionalFormatting sqref="H4:I8 B3:C48">
    <cfRule type="cellIs" dxfId="31" priority="13" operator="equal">
      <formula>"b"</formula>
    </cfRule>
    <cfRule type="cellIs" dxfId="30" priority="14" operator="equal">
      <formula>"a"</formula>
    </cfRule>
  </conditionalFormatting>
  <conditionalFormatting sqref="A4:A20">
    <cfRule type="cellIs" dxfId="29" priority="5" operator="equal">
      <formula>"b"</formula>
    </cfRule>
    <cfRule type="cellIs" dxfId="28" priority="6" operator="equal">
      <formula>"a"</formula>
    </cfRule>
  </conditionalFormatting>
  <conditionalFormatting sqref="A21:A26">
    <cfRule type="cellIs" dxfId="27" priority="3" operator="equal">
      <formula>"b"</formula>
    </cfRule>
    <cfRule type="cellIs" dxfId="26" priority="4" operator="equal">
      <formula>"a"</formula>
    </cfRule>
  </conditionalFormatting>
  <conditionalFormatting sqref="A27:A48">
    <cfRule type="cellIs" dxfId="25" priority="1" operator="equal">
      <formula>"b"</formula>
    </cfRule>
    <cfRule type="cellIs" dxfId="24" priority="2" operator="equal">
      <formula>"a"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5" workbookViewId="0">
      <selection activeCell="A2" sqref="A2:B48"/>
    </sheetView>
  </sheetViews>
  <sheetFormatPr defaultRowHeight="16.5"/>
  <cols>
    <col min="1" max="1" width="14.875" customWidth="1"/>
    <col min="2" max="2" width="26.75" customWidth="1"/>
    <col min="4" max="4" width="17.125" bestFit="1" customWidth="1"/>
  </cols>
  <sheetData>
    <row r="1" spans="1:4" ht="24">
      <c r="A1" s="175" t="s">
        <v>1737</v>
      </c>
      <c r="B1" s="175"/>
      <c r="C1" s="1" t="s">
        <v>1708</v>
      </c>
      <c r="D1" s="1" t="s">
        <v>1571</v>
      </c>
    </row>
    <row r="2" spans="1:4">
      <c r="A2" s="86" t="s">
        <v>1667</v>
      </c>
      <c r="B2" s="86" t="s">
        <v>1738</v>
      </c>
    </row>
    <row r="3" spans="1:4">
      <c r="A3" s="35" t="s">
        <v>161</v>
      </c>
      <c r="B3" s="138">
        <v>62.341480351000001</v>
      </c>
    </row>
    <row r="4" spans="1:4">
      <c r="A4" s="35" t="s">
        <v>162</v>
      </c>
      <c r="B4" s="138">
        <v>83.680088288999997</v>
      </c>
    </row>
    <row r="5" spans="1:4">
      <c r="A5" s="35" t="s">
        <v>163</v>
      </c>
      <c r="B5" s="138">
        <v>69.941053358999994</v>
      </c>
    </row>
    <row r="6" spans="1:4">
      <c r="A6" s="35" t="s">
        <v>164</v>
      </c>
      <c r="B6" s="138">
        <v>78.000253878999999</v>
      </c>
    </row>
    <row r="7" spans="1:4">
      <c r="A7" s="35" t="s">
        <v>165</v>
      </c>
      <c r="B7" s="138">
        <v>63.053589649999999</v>
      </c>
    </row>
    <row r="8" spans="1:4">
      <c r="A8" s="35" t="s">
        <v>166</v>
      </c>
      <c r="B8" s="138">
        <v>65.67550249</v>
      </c>
    </row>
    <row r="9" spans="1:4">
      <c r="A9" s="35" t="s">
        <v>167</v>
      </c>
      <c r="B9" s="138">
        <v>81.692106244000001</v>
      </c>
    </row>
    <row r="10" spans="1:4">
      <c r="A10" s="35" t="s">
        <v>168</v>
      </c>
      <c r="B10" s="138">
        <v>59.790236172999997</v>
      </c>
    </row>
    <row r="11" spans="1:4">
      <c r="A11" s="35" t="s">
        <v>169</v>
      </c>
      <c r="B11" s="138">
        <v>75.135553834000007</v>
      </c>
    </row>
    <row r="12" spans="1:4">
      <c r="A12" s="35" t="s">
        <v>202</v>
      </c>
      <c r="B12" s="138">
        <v>85.937844751</v>
      </c>
    </row>
    <row r="13" spans="1:4">
      <c r="A13" s="35" t="s">
        <v>170</v>
      </c>
      <c r="B13" s="138">
        <v>84.374812875999993</v>
      </c>
    </row>
    <row r="14" spans="1:4">
      <c r="A14" s="35" t="s">
        <v>171</v>
      </c>
      <c r="B14" s="138">
        <v>81.891901379999993</v>
      </c>
    </row>
    <row r="15" spans="1:4">
      <c r="A15" s="35" t="s">
        <v>201</v>
      </c>
      <c r="B15" s="138">
        <v>90.861473349999997</v>
      </c>
    </row>
    <row r="16" spans="1:4">
      <c r="A16" s="35" t="s">
        <v>85</v>
      </c>
      <c r="B16" s="138">
        <v>86.314077060000002</v>
      </c>
    </row>
    <row r="17" spans="1:2">
      <c r="A17" s="35" t="s">
        <v>172</v>
      </c>
      <c r="B17" s="138">
        <v>87.098388014999998</v>
      </c>
    </row>
    <row r="18" spans="1:2">
      <c r="A18" s="35" t="s">
        <v>173</v>
      </c>
      <c r="B18" s="138">
        <v>86.490817367999995</v>
      </c>
    </row>
    <row r="19" spans="1:2">
      <c r="A19" s="35" t="s">
        <v>174</v>
      </c>
      <c r="B19" s="138">
        <v>96.314677661999994</v>
      </c>
    </row>
    <row r="20" spans="1:2">
      <c r="A20" s="36" t="s">
        <v>1473</v>
      </c>
      <c r="B20" s="139">
        <v>85.149934232999996</v>
      </c>
    </row>
    <row r="21" spans="1:2">
      <c r="A21" s="36" t="s">
        <v>1474</v>
      </c>
      <c r="B21" s="139">
        <v>86.366806136999998</v>
      </c>
    </row>
    <row r="22" spans="1:2">
      <c r="A22" s="36" t="s">
        <v>1475</v>
      </c>
      <c r="B22" s="139">
        <v>82.042596321999994</v>
      </c>
    </row>
    <row r="23" spans="1:2">
      <c r="A23" s="36" t="s">
        <v>1476</v>
      </c>
      <c r="B23" s="139">
        <v>37.774091058000003</v>
      </c>
    </row>
    <row r="24" spans="1:2">
      <c r="A24" s="36" t="s">
        <v>1477</v>
      </c>
      <c r="B24" s="139">
        <v>90.048506509999996</v>
      </c>
    </row>
    <row r="25" spans="1:2">
      <c r="A25" s="36" t="s">
        <v>1478</v>
      </c>
      <c r="B25" s="139">
        <v>61.337861605000001</v>
      </c>
    </row>
    <row r="26" spans="1:2">
      <c r="A26" s="37" t="s">
        <v>1479</v>
      </c>
      <c r="B26" s="137">
        <v>54.058292766999998</v>
      </c>
    </row>
    <row r="27" spans="1:2">
      <c r="A27" s="37" t="s">
        <v>1480</v>
      </c>
      <c r="B27" s="137">
        <v>86.366806136999998</v>
      </c>
    </row>
    <row r="28" spans="1:2">
      <c r="A28" s="37" t="s">
        <v>1481</v>
      </c>
      <c r="B28" s="137">
        <v>56.841900983000002</v>
      </c>
    </row>
    <row r="29" spans="1:2">
      <c r="A29" s="37" t="s">
        <v>371</v>
      </c>
      <c r="B29" s="137">
        <v>45.963541667000001</v>
      </c>
    </row>
    <row r="30" spans="1:2">
      <c r="A30" s="37" t="s">
        <v>1483</v>
      </c>
      <c r="B30" s="137">
        <v>63.865702096</v>
      </c>
    </row>
    <row r="31" spans="1:2">
      <c r="A31" s="37" t="s">
        <v>372</v>
      </c>
      <c r="B31" s="137">
        <v>37.540730578000002</v>
      </c>
    </row>
    <row r="32" spans="1:2">
      <c r="A32" s="37" t="s">
        <v>369</v>
      </c>
      <c r="B32" s="137">
        <v>75.087310826999996</v>
      </c>
    </row>
    <row r="33" spans="1:2">
      <c r="A33" s="37" t="s">
        <v>370</v>
      </c>
      <c r="B33" s="137">
        <v>58.399636280999999</v>
      </c>
    </row>
    <row r="34" spans="1:2">
      <c r="A34" s="37" t="s">
        <v>368</v>
      </c>
      <c r="B34" s="137">
        <v>92.618357488000001</v>
      </c>
    </row>
    <row r="35" spans="1:2">
      <c r="A35" s="37" t="s">
        <v>374</v>
      </c>
      <c r="B35" s="137">
        <v>44.600654466000002</v>
      </c>
    </row>
    <row r="36" spans="1:2">
      <c r="A36" s="37" t="s">
        <v>1489</v>
      </c>
      <c r="B36" s="137">
        <v>27.995366684</v>
      </c>
    </row>
    <row r="37" spans="1:2">
      <c r="A37" s="37" t="s">
        <v>380</v>
      </c>
      <c r="B37" s="137">
        <v>81.394397874000006</v>
      </c>
    </row>
    <row r="38" spans="1:2">
      <c r="A38" s="37" t="s">
        <v>367</v>
      </c>
      <c r="B38" s="137">
        <v>61.908230152999998</v>
      </c>
    </row>
    <row r="39" spans="1:2">
      <c r="A39" s="37" t="s">
        <v>383</v>
      </c>
      <c r="B39" s="137">
        <v>66.619042758999996</v>
      </c>
    </row>
    <row r="40" spans="1:2">
      <c r="A40" s="37" t="s">
        <v>377</v>
      </c>
      <c r="B40" s="137">
        <v>65.690515806999997</v>
      </c>
    </row>
    <row r="41" spans="1:2">
      <c r="A41" s="37" t="s">
        <v>373</v>
      </c>
      <c r="B41" s="137">
        <v>46.467191601000003</v>
      </c>
    </row>
    <row r="42" spans="1:2">
      <c r="A42" s="37" t="s">
        <v>382</v>
      </c>
      <c r="B42" s="137">
        <v>77.216550241999997</v>
      </c>
    </row>
    <row r="43" spans="1:2">
      <c r="A43" s="37" t="s">
        <v>376</v>
      </c>
      <c r="B43" s="137">
        <v>80.944456001999995</v>
      </c>
    </row>
    <row r="44" spans="1:2">
      <c r="A44" s="37" t="s">
        <v>379</v>
      </c>
      <c r="B44" s="137">
        <v>63.886515125999999</v>
      </c>
    </row>
    <row r="45" spans="1:2">
      <c r="A45" s="37" t="s">
        <v>378</v>
      </c>
      <c r="B45" s="137">
        <v>93.427835052000006</v>
      </c>
    </row>
    <row r="46" spans="1:2">
      <c r="A46" s="37" t="s">
        <v>381</v>
      </c>
      <c r="B46" s="137">
        <v>93.081761005999994</v>
      </c>
    </row>
    <row r="47" spans="1:2">
      <c r="A47" s="37" t="s">
        <v>375</v>
      </c>
      <c r="B47" s="137">
        <v>54.343566297000002</v>
      </c>
    </row>
    <row r="48" spans="1:2">
      <c r="A48" s="250" t="s">
        <v>1695</v>
      </c>
      <c r="B48" s="250"/>
    </row>
  </sheetData>
  <mergeCells count="2">
    <mergeCell ref="A1:B1"/>
    <mergeCell ref="A48:B48"/>
  </mergeCells>
  <phoneticPr fontId="4" type="noConversion"/>
  <conditionalFormatting sqref="A3:A19">
    <cfRule type="cellIs" dxfId="23" priority="5" operator="equal">
      <formula>"b"</formula>
    </cfRule>
    <cfRule type="cellIs" dxfId="22" priority="6" operator="equal">
      <formula>"a"</formula>
    </cfRule>
  </conditionalFormatting>
  <conditionalFormatting sqref="A20:A25">
    <cfRule type="cellIs" dxfId="21" priority="3" operator="equal">
      <formula>"b"</formula>
    </cfRule>
    <cfRule type="cellIs" dxfId="20" priority="4" operator="equal">
      <formula>"a"</formula>
    </cfRule>
  </conditionalFormatting>
  <conditionalFormatting sqref="A26:A47">
    <cfRule type="cellIs" dxfId="19" priority="1" operator="equal">
      <formula>"b"</formula>
    </cfRule>
    <cfRule type="cellIs" dxfId="18" priority="2" operator="equal">
      <formula>"a"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6" workbookViewId="0">
      <selection activeCell="E45" sqref="E45"/>
    </sheetView>
  </sheetViews>
  <sheetFormatPr defaultRowHeight="16.5"/>
  <cols>
    <col min="1" max="1" width="15.125" bestFit="1" customWidth="1"/>
    <col min="2" max="2" width="30.75" customWidth="1"/>
    <col min="4" max="4" width="17.125" bestFit="1" customWidth="1"/>
  </cols>
  <sheetData>
    <row r="1" spans="1:4" ht="24">
      <c r="A1" s="175" t="s">
        <v>1739</v>
      </c>
      <c r="B1" s="175"/>
      <c r="C1" s="1" t="s">
        <v>1708</v>
      </c>
      <c r="D1" s="1" t="s">
        <v>1571</v>
      </c>
    </row>
    <row r="2" spans="1:4">
      <c r="A2" s="86" t="s">
        <v>1667</v>
      </c>
      <c r="B2" s="86" t="s">
        <v>1738</v>
      </c>
    </row>
    <row r="3" spans="1:4">
      <c r="A3" s="35" t="s">
        <v>161</v>
      </c>
      <c r="B3" s="138">
        <v>78.897155521000002</v>
      </c>
    </row>
    <row r="4" spans="1:4">
      <c r="A4" s="35" t="s">
        <v>162</v>
      </c>
      <c r="B4" s="138">
        <v>84.441824565000005</v>
      </c>
    </row>
    <row r="5" spans="1:4">
      <c r="A5" s="35" t="s">
        <v>163</v>
      </c>
      <c r="B5" s="138">
        <v>74.763839070000003</v>
      </c>
    </row>
    <row r="6" spans="1:4">
      <c r="A6" s="35" t="s">
        <v>164</v>
      </c>
      <c r="B6" s="138">
        <v>72.496328927999997</v>
      </c>
    </row>
    <row r="7" spans="1:4">
      <c r="A7" s="35" t="s">
        <v>165</v>
      </c>
      <c r="B7" s="138">
        <v>64.143604870000004</v>
      </c>
    </row>
    <row r="8" spans="1:4">
      <c r="A8" s="35" t="s">
        <v>166</v>
      </c>
      <c r="B8" s="138">
        <v>69.863994273000003</v>
      </c>
    </row>
    <row r="9" spans="1:4">
      <c r="A9" s="35" t="s">
        <v>167</v>
      </c>
      <c r="B9" s="138">
        <v>78.190144214</v>
      </c>
    </row>
    <row r="10" spans="1:4">
      <c r="A10" s="35" t="s">
        <v>168</v>
      </c>
      <c r="B10" s="138">
        <v>66.754364984000006</v>
      </c>
    </row>
    <row r="11" spans="1:4">
      <c r="A11" s="35" t="s">
        <v>169</v>
      </c>
      <c r="B11" s="138">
        <v>69.216317907000004</v>
      </c>
    </row>
    <row r="12" spans="1:4">
      <c r="A12" s="35" t="s">
        <v>202</v>
      </c>
      <c r="B12" s="138">
        <v>89.399513624999997</v>
      </c>
    </row>
    <row r="13" spans="1:4">
      <c r="A13" s="35" t="s">
        <v>170</v>
      </c>
      <c r="B13" s="138">
        <v>82.689319165000001</v>
      </c>
    </row>
    <row r="14" spans="1:4">
      <c r="A14" s="35" t="s">
        <v>171</v>
      </c>
      <c r="B14" s="138">
        <v>79.787004050999997</v>
      </c>
    </row>
    <row r="15" spans="1:4">
      <c r="A15" s="35" t="s">
        <v>201</v>
      </c>
      <c r="B15" s="138">
        <v>90.529950928000005</v>
      </c>
    </row>
    <row r="16" spans="1:4">
      <c r="A16" s="35" t="s">
        <v>85</v>
      </c>
      <c r="B16" s="138">
        <v>87.139728840999993</v>
      </c>
    </row>
    <row r="17" spans="1:2">
      <c r="A17" s="35" t="s">
        <v>172</v>
      </c>
      <c r="B17" s="138">
        <v>86.476771533999994</v>
      </c>
    </row>
    <row r="18" spans="1:2">
      <c r="A18" s="35" t="s">
        <v>173</v>
      </c>
      <c r="B18" s="138">
        <v>85.486069302000004</v>
      </c>
    </row>
    <row r="19" spans="1:2">
      <c r="A19" s="35" t="s">
        <v>174</v>
      </c>
      <c r="B19" s="138">
        <v>98.831758851999993</v>
      </c>
    </row>
    <row r="20" spans="1:2">
      <c r="A20" s="36" t="s">
        <v>1473</v>
      </c>
      <c r="B20" s="139">
        <v>84.517140420000004</v>
      </c>
    </row>
    <row r="21" spans="1:2">
      <c r="A21" s="36" t="s">
        <v>1474</v>
      </c>
      <c r="B21" s="139">
        <v>89.596485240999996</v>
      </c>
    </row>
    <row r="22" spans="1:2">
      <c r="A22" s="36" t="s">
        <v>1475</v>
      </c>
      <c r="B22" s="139">
        <v>84.290726817000007</v>
      </c>
    </row>
    <row r="23" spans="1:2">
      <c r="A23" s="36" t="s">
        <v>1476</v>
      </c>
      <c r="B23" s="139">
        <v>44.914858588999998</v>
      </c>
    </row>
    <row r="24" spans="1:2">
      <c r="A24" s="36" t="s">
        <v>1477</v>
      </c>
      <c r="B24" s="139">
        <v>90.157803521000005</v>
      </c>
    </row>
    <row r="25" spans="1:2">
      <c r="A25" s="36" t="s">
        <v>1478</v>
      </c>
      <c r="B25" s="139">
        <v>63.641304347999998</v>
      </c>
    </row>
    <row r="26" spans="1:2">
      <c r="A26" s="37" t="s">
        <v>1479</v>
      </c>
      <c r="B26" s="137">
        <v>51.348909784999996</v>
      </c>
    </row>
    <row r="27" spans="1:2">
      <c r="A27" s="37" t="s">
        <v>1480</v>
      </c>
      <c r="B27" s="137">
        <v>89.794752340000002</v>
      </c>
    </row>
    <row r="28" spans="1:2">
      <c r="A28" s="37" t="s">
        <v>1481</v>
      </c>
      <c r="B28" s="137">
        <v>66.194420226999995</v>
      </c>
    </row>
    <row r="29" spans="1:2">
      <c r="A29" s="37" t="s">
        <v>371</v>
      </c>
      <c r="B29" s="137">
        <v>41.494293866</v>
      </c>
    </row>
    <row r="30" spans="1:2">
      <c r="A30" s="37" t="s">
        <v>1483</v>
      </c>
      <c r="B30" s="137">
        <v>64.396887160000006</v>
      </c>
    </row>
    <row r="31" spans="1:2">
      <c r="A31" s="37" t="s">
        <v>372</v>
      </c>
      <c r="B31" s="137">
        <v>57.278983588999999</v>
      </c>
    </row>
    <row r="32" spans="1:2">
      <c r="A32" s="37" t="s">
        <v>369</v>
      </c>
      <c r="B32" s="137">
        <v>83.776414450999994</v>
      </c>
    </row>
    <row r="33" spans="1:2">
      <c r="A33" s="37" t="s">
        <v>370</v>
      </c>
      <c r="B33" s="137">
        <v>58.039008961999997</v>
      </c>
    </row>
    <row r="34" spans="1:2">
      <c r="A34" s="37" t="s">
        <v>368</v>
      </c>
      <c r="B34" s="137">
        <v>94.578313253000005</v>
      </c>
    </row>
    <row r="35" spans="1:2">
      <c r="A35" s="37" t="s">
        <v>374</v>
      </c>
      <c r="B35" s="137">
        <v>44.916474653999998</v>
      </c>
    </row>
    <row r="36" spans="1:2">
      <c r="A36" s="37" t="s">
        <v>1489</v>
      </c>
      <c r="B36" s="137">
        <v>44.649607443999997</v>
      </c>
    </row>
    <row r="37" spans="1:2">
      <c r="A37" s="37" t="s">
        <v>380</v>
      </c>
      <c r="B37" s="137">
        <v>77.682881545000001</v>
      </c>
    </row>
    <row r="38" spans="1:2">
      <c r="A38" s="37" t="s">
        <v>367</v>
      </c>
      <c r="B38" s="137">
        <v>53.477737664999999</v>
      </c>
    </row>
    <row r="39" spans="1:2">
      <c r="A39" s="37" t="s">
        <v>383</v>
      </c>
      <c r="B39" s="137">
        <v>68.910614525</v>
      </c>
    </row>
    <row r="40" spans="1:2">
      <c r="A40" s="37" t="s">
        <v>377</v>
      </c>
      <c r="B40" s="137">
        <v>75.248756219000001</v>
      </c>
    </row>
    <row r="41" spans="1:2">
      <c r="A41" s="37" t="s">
        <v>373</v>
      </c>
      <c r="B41" s="137">
        <v>39.810267856999999</v>
      </c>
    </row>
    <row r="42" spans="1:2">
      <c r="A42" s="37" t="s">
        <v>382</v>
      </c>
      <c r="B42" s="137">
        <v>73.717238834</v>
      </c>
    </row>
    <row r="43" spans="1:2">
      <c r="A43" s="37" t="s">
        <v>376</v>
      </c>
      <c r="B43" s="137">
        <v>79.587155963000001</v>
      </c>
    </row>
    <row r="44" spans="1:2">
      <c r="A44" s="37" t="s">
        <v>379</v>
      </c>
      <c r="B44" s="137">
        <v>56.975005340999999</v>
      </c>
    </row>
    <row r="45" spans="1:2">
      <c r="A45" s="37" t="s">
        <v>378</v>
      </c>
      <c r="B45" s="137">
        <v>90</v>
      </c>
    </row>
    <row r="46" spans="1:2">
      <c r="A46" s="37" t="s">
        <v>381</v>
      </c>
      <c r="B46" s="137">
        <v>94.289508631999993</v>
      </c>
    </row>
    <row r="47" spans="1:2">
      <c r="A47" s="37" t="s">
        <v>375</v>
      </c>
      <c r="B47" s="137">
        <v>51.282051281999998</v>
      </c>
    </row>
    <row r="48" spans="1:2">
      <c r="A48" s="243" t="s">
        <v>1695</v>
      </c>
      <c r="B48" s="243"/>
    </row>
  </sheetData>
  <mergeCells count="2">
    <mergeCell ref="A1:B1"/>
    <mergeCell ref="A48:B48"/>
  </mergeCells>
  <phoneticPr fontId="4" type="noConversion"/>
  <conditionalFormatting sqref="A3:A19">
    <cfRule type="cellIs" dxfId="17" priority="5" operator="equal">
      <formula>"b"</formula>
    </cfRule>
    <cfRule type="cellIs" dxfId="16" priority="6" operator="equal">
      <formula>"a"</formula>
    </cfRule>
  </conditionalFormatting>
  <conditionalFormatting sqref="A20:A25">
    <cfRule type="cellIs" dxfId="15" priority="3" operator="equal">
      <formula>"b"</formula>
    </cfRule>
    <cfRule type="cellIs" dxfId="14" priority="4" operator="equal">
      <formula>"a"</formula>
    </cfRule>
  </conditionalFormatting>
  <conditionalFormatting sqref="A26:A47">
    <cfRule type="cellIs" dxfId="13" priority="1" operator="equal">
      <formula>"b"</formula>
    </cfRule>
    <cfRule type="cellIs" dxfId="12" priority="2" operator="equal">
      <formula>"a"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101</vt:i4>
      </vt:variant>
      <vt:variant>
        <vt:lpstr>이름이 지정된 범위</vt:lpstr>
      </vt:variant>
      <vt:variant>
        <vt:i4>2</vt:i4>
      </vt:variant>
    </vt:vector>
  </HeadingPairs>
  <TitlesOfParts>
    <vt:vector size="103" baseType="lpstr">
      <vt:lpstr>최종지표 목록</vt:lpstr>
      <vt:lpstr>1. 총인구수</vt:lpstr>
      <vt:lpstr>2. 생애주기별 인구현황</vt:lpstr>
      <vt:lpstr>3. 전년대비 인구증감률</vt:lpstr>
      <vt:lpstr>4. 출생아 수</vt:lpstr>
      <vt:lpstr>5. 합계출산율</vt:lpstr>
      <vt:lpstr>6. 소아청소년</vt:lpstr>
      <vt:lpstr>7. 1인가구 수 및 비율</vt:lpstr>
      <vt:lpstr>8. 고령인구 및 비율</vt:lpstr>
      <vt:lpstr>9. 독거노인 가구 수 및 비율</vt:lpstr>
      <vt:lpstr>10. 노년부양비 및 노령화 지수</vt:lpstr>
      <vt:lpstr>11. 등록장애인 수 및 비율</vt:lpstr>
      <vt:lpstr>12. 외국인 수 및 비율</vt:lpstr>
      <vt:lpstr>13. 다문화가구</vt:lpstr>
      <vt:lpstr>14. 재정자립도</vt:lpstr>
      <vt:lpstr>15. 기초생활수급자</vt:lpstr>
      <vt:lpstr>16. 의료급여수급권자 비율</vt:lpstr>
      <vt:lpstr>17. 건강보험료 하위 20% 납부자 비율</vt:lpstr>
      <vt:lpstr>18. 기대수명</vt:lpstr>
      <vt:lpstr>19. 연령표준화 사망률</vt:lpstr>
      <vt:lpstr>20. 치료가능사망률</vt:lpstr>
      <vt:lpstr>21. 순환기계 연령표준화사망률</vt:lpstr>
      <vt:lpstr>22. 호흡기계 연령표준화사망률</vt:lpstr>
      <vt:lpstr>23. 당뇨병 연령표준화사망률</vt:lpstr>
      <vt:lpstr>24. 자살 연령표준화 사망률</vt:lpstr>
      <vt:lpstr>25. 중증응급 원내사망률</vt:lpstr>
      <vt:lpstr>26. 심뇌혈관 원내사망률</vt:lpstr>
      <vt:lpstr>27. 심혈관질환 연령표준화사망률</vt:lpstr>
      <vt:lpstr>28. 뇌혈관질환 연령표준화사망률</vt:lpstr>
      <vt:lpstr>29. 암 연령표준화사망률</vt:lpstr>
      <vt:lpstr>30. 영아사망률</vt:lpstr>
      <vt:lpstr>31. 치매연령표준화사망률</vt:lpstr>
      <vt:lpstr>32. 응급의료취약지</vt:lpstr>
      <vt:lpstr>33. 분만취약지</vt:lpstr>
      <vt:lpstr>34. 소아청소년취약지</vt:lpstr>
      <vt:lpstr>35. 인공신장실취약지</vt:lpstr>
      <vt:lpstr>36. 미충족의료율</vt:lpstr>
      <vt:lpstr>37. 상급종합병원 접근성</vt:lpstr>
      <vt:lpstr>38. 종합병원 접근성</vt:lpstr>
      <vt:lpstr>39. 지역권역응급 접근성</vt:lpstr>
      <vt:lpstr>40. 소아청소년과 접근성</vt:lpstr>
      <vt:lpstr>41. 주관적 건강상태 양호비율</vt:lpstr>
      <vt:lpstr>42. 현재흡연율</vt:lpstr>
      <vt:lpstr>43. 비만 인구 비율</vt:lpstr>
      <vt:lpstr>44. 고혈압 진단 경험률</vt:lpstr>
      <vt:lpstr>45. 고혈압 진단경험자의 치료율</vt:lpstr>
      <vt:lpstr>46. 당뇨병 진단경험률</vt:lpstr>
      <vt:lpstr>47. 당뇨병 진단경험자의 치료율</vt:lpstr>
      <vt:lpstr>48. 뇌졸중 조기증상 인지율</vt:lpstr>
      <vt:lpstr>49. 심근경색증 조기증상 인지율</vt:lpstr>
      <vt:lpstr>50. 인플루엔자 예방접종률</vt:lpstr>
      <vt:lpstr>51. 결핵 유병률</vt:lpstr>
      <vt:lpstr>52. 경도인지장애 유병률</vt:lpstr>
      <vt:lpstr>53. 치매유병률</vt:lpstr>
      <vt:lpstr>54. 지역별 종별 의료기관</vt:lpstr>
      <vt:lpstr>55. 병상 수 현황</vt:lpstr>
      <vt:lpstr>56. 공공의료기관 분포 현황</vt:lpstr>
      <vt:lpstr>57. 공공의료기관 병상 현황</vt:lpstr>
      <vt:lpstr>58. 보건지소 및 진료소 현황</vt:lpstr>
      <vt:lpstr>59. 권역 및 지역 책임의료기관 지정 현황</vt:lpstr>
      <vt:lpstr>60. 면적당 상급종합병원</vt:lpstr>
      <vt:lpstr>61. 면적당 종합병원(300 이상)</vt:lpstr>
      <vt:lpstr>62. 면적당 종합병원</vt:lpstr>
      <vt:lpstr>63. 면적당 요양병원</vt:lpstr>
      <vt:lpstr>64. 면적당 권역응급의료센터</vt:lpstr>
      <vt:lpstr>65. 면적당 지역응급센터</vt:lpstr>
      <vt:lpstr>66. 면적당 응급의료기관</vt:lpstr>
      <vt:lpstr>67. 면적당 중환자실</vt:lpstr>
      <vt:lpstr>68. 물리치료실 시설수(병원급,요양병원)</vt:lpstr>
      <vt:lpstr>69. 상급종합병원TRI(180분)</vt:lpstr>
      <vt:lpstr>70. 권역응급의료센터 TRI</vt:lpstr>
      <vt:lpstr>71. 지역응급의료센터 TRI</vt:lpstr>
      <vt:lpstr>72. 300종합병원TRI(90분60분)</vt:lpstr>
      <vt:lpstr>73. 종합병원TRI(90분60분)</vt:lpstr>
      <vt:lpstr>74. 내과TRI(60분)</vt:lpstr>
      <vt:lpstr>75. 외과TRI(60분)</vt:lpstr>
      <vt:lpstr>76. 지역장애인보건의료센터</vt:lpstr>
      <vt:lpstr>77. 장애 친화 건강검진기관 및 산부인과 수</vt:lpstr>
      <vt:lpstr>78. 장애 친화 산부인과</vt:lpstr>
      <vt:lpstr>79. 고위험분만 TRI(90분)</vt:lpstr>
      <vt:lpstr>80. 산부인과 TRI(60분)</vt:lpstr>
      <vt:lpstr>81. 분만실(60분) 접근성</vt:lpstr>
      <vt:lpstr>82. 신생아실(60분) 접근성</vt:lpstr>
      <vt:lpstr>83. NICU(90분) 접근성</vt:lpstr>
      <vt:lpstr>84. 엑스선 촬영(X-ray) 장치 보유 대수</vt:lpstr>
      <vt:lpstr>85. 전산화 단층촬영(CT) 스캐너 보유 대수</vt:lpstr>
      <vt:lpstr>86. 자기공명영상(MRI) 장비 보유 대수</vt:lpstr>
      <vt:lpstr>87. 혈관조영촬영장치 보유대수</vt:lpstr>
      <vt:lpstr>88. 응급실 중증환자 구성비</vt:lpstr>
      <vt:lpstr>89. 중증응급 119 이용률</vt:lpstr>
      <vt:lpstr>90. 중증응급 전원율</vt:lpstr>
      <vt:lpstr>91. 중증응급 입원치료제공률</vt:lpstr>
      <vt:lpstr>92. 중증응급 입원치료 제공 소요시간(분)</vt:lpstr>
      <vt:lpstr>93. 심뇌응급 119 이용률</vt:lpstr>
      <vt:lpstr>94. 심뇌응급 전원율</vt:lpstr>
      <vt:lpstr>95. 심뇌응급 입원치료제공률</vt:lpstr>
      <vt:lpstr>96. 심뇌응급 입원치료 제공 소요시간(분)</vt:lpstr>
      <vt:lpstr>97. 만성(요양) CI</vt:lpstr>
      <vt:lpstr>98. 치매(요양) CI</vt:lpstr>
      <vt:lpstr>99. 만성(요양) RI</vt:lpstr>
      <vt:lpstr>100. 치매(요양) RI</vt:lpstr>
      <vt:lpstr>'최종지표 목록'!Print_Area</vt:lpstr>
      <vt:lpstr>'최종지표 목록'!Print_Titles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2024-11-27T12:26:22Z</cp:lastPrinted>
  <dcterms:created xsi:type="dcterms:W3CDTF">2024-07-10T07:13:42Z</dcterms:created>
  <dcterms:modified xsi:type="dcterms:W3CDTF">2025-03-12T01:26:35Z</dcterms:modified>
</cp:coreProperties>
</file>